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_Skrabans\Desktop\"/>
    </mc:Choice>
  </mc:AlternateContent>
  <xr:revisionPtr revIDLastSave="0" documentId="13_ncr:1_{D6E8600E-56D2-4F1D-A280-66B28A5B4369}" xr6:coauthVersionLast="47" xr6:coauthVersionMax="47" xr10:uidLastSave="{00000000-0000-0000-0000-000000000000}"/>
  <bookViews>
    <workbookView xWindow="-120" yWindow="-120" windowWidth="29040" windowHeight="17640" xr2:uid="{96774A2C-8E75-460B-92D1-2764169784E2}"/>
  </bookViews>
  <sheets>
    <sheet name="Yearly" sheetId="2" r:id="rId1"/>
    <sheet name="Quarterly" sheetId="4" r:id="rId2"/>
    <sheet name="Monthly" sheetId="5" r:id="rId3"/>
    <sheet name="Daily" sheetId="6" r:id="rId4"/>
    <sheet name="Within-day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E17" i="6"/>
  <c r="E16" i="6"/>
  <c r="E15" i="6"/>
  <c r="E14" i="6"/>
  <c r="E13" i="6"/>
  <c r="E12" i="6"/>
  <c r="E11" i="6"/>
  <c r="E10" i="6"/>
  <c r="E9" i="6"/>
  <c r="E8" i="6"/>
  <c r="E7" i="6"/>
  <c r="E6" i="6"/>
  <c r="J17" i="5"/>
  <c r="I17" i="5"/>
  <c r="H16" i="5"/>
  <c r="H17" i="5" s="1"/>
  <c r="G16" i="5"/>
  <c r="G17" i="5" s="1"/>
  <c r="F15" i="5"/>
  <c r="F16" i="5" s="1"/>
  <c r="F17" i="5" s="1"/>
  <c r="E15" i="5"/>
  <c r="E16" i="5" s="1"/>
  <c r="E17" i="5" s="1"/>
  <c r="J14" i="5"/>
  <c r="I14" i="5"/>
  <c r="H13" i="5"/>
  <c r="H14" i="5" s="1"/>
  <c r="G13" i="5"/>
  <c r="G14" i="5" s="1"/>
  <c r="F12" i="5"/>
  <c r="F13" i="5" s="1"/>
  <c r="F14" i="5" s="1"/>
  <c r="E12" i="5"/>
  <c r="E13" i="5" s="1"/>
  <c r="E14" i="5" s="1"/>
  <c r="J11" i="5"/>
  <c r="I11" i="5"/>
  <c r="H10" i="5"/>
  <c r="H11" i="5" s="1"/>
  <c r="G11" i="5"/>
  <c r="F9" i="5"/>
  <c r="F10" i="5" s="1"/>
  <c r="F11" i="5" s="1"/>
  <c r="E9" i="5"/>
  <c r="E10" i="5" s="1"/>
  <c r="E11" i="5" s="1"/>
  <c r="J8" i="5"/>
  <c r="I8" i="5"/>
  <c r="H7" i="5"/>
  <c r="H8" i="5" s="1"/>
  <c r="G7" i="5"/>
  <c r="G8" i="5" s="1"/>
  <c r="F6" i="5"/>
  <c r="F7" i="5" s="1"/>
  <c r="F8" i="5" s="1"/>
  <c r="E6" i="5"/>
  <c r="E7" i="5" s="1"/>
  <c r="E8" i="5" s="1"/>
  <c r="L9" i="4"/>
  <c r="K9" i="4"/>
  <c r="J8" i="4"/>
  <c r="J9" i="4" s="1"/>
  <c r="I8" i="4"/>
  <c r="I9" i="4" s="1"/>
  <c r="H7" i="4"/>
  <c r="H8" i="4" s="1"/>
  <c r="H9" i="4" s="1"/>
  <c r="G7" i="4"/>
  <c r="G8" i="4" s="1"/>
  <c r="G9" i="4" s="1"/>
  <c r="E6" i="2"/>
  <c r="F6" i="2"/>
  <c r="E6" i="4" l="1"/>
  <c r="E7" i="4" s="1"/>
  <c r="E8" i="4" s="1"/>
  <c r="E9" i="4" s="1"/>
  <c r="F6" i="4"/>
  <c r="F7" i="4" s="1"/>
  <c r="F8" i="4" s="1"/>
  <c r="F9" i="4" s="1"/>
</calcChain>
</file>

<file path=xl/sharedStrings.xml><?xml version="1.0" encoding="utf-8"?>
<sst xmlns="http://schemas.openxmlformats.org/spreadsheetml/2006/main" count="138" uniqueCount="39">
  <si>
    <t>Yearly</t>
  </si>
  <si>
    <t>Period start</t>
  </si>
  <si>
    <t>Period end</t>
  </si>
  <si>
    <t>Booking start</t>
  </si>
  <si>
    <t>Booking end</t>
  </si>
  <si>
    <t>Q1</t>
  </si>
  <si>
    <t>Q2</t>
  </si>
  <si>
    <t>Q3</t>
  </si>
  <si>
    <t>Q4</t>
  </si>
  <si>
    <t>Quarterly</t>
  </si>
  <si>
    <t>Daily</t>
  </si>
  <si>
    <t>Booking windows</t>
  </si>
  <si>
    <t>Capacity product</t>
  </si>
  <si>
    <t>n.a.</t>
  </si>
  <si>
    <t>Mothly</t>
  </si>
  <si>
    <t>Capacity products</t>
  </si>
  <si>
    <t>Within-day</t>
  </si>
  <si>
    <t>KIEMENAI IP CAPACITY ALLOCATION CALENDAR</t>
  </si>
  <si>
    <t>Day before delivery day at 15:00 EET (EEST)</t>
  </si>
  <si>
    <t>Day before delivery dayv at 15:00 EET (EEST)</t>
  </si>
  <si>
    <t>Day before delivery day at 17:00 EET (EEST)</t>
  </si>
  <si>
    <t xml:space="preserve">3 hours before the end of gas day </t>
  </si>
  <si>
    <r>
      <t xml:space="preserve">*Booking window is opened </t>
    </r>
    <r>
      <rPr>
        <sz val="11"/>
        <rFont val="Calibri"/>
        <family val="2"/>
        <scheme val="minor"/>
      </rPr>
      <t>at 5:00</t>
    </r>
    <r>
      <rPr>
        <sz val="11"/>
        <color theme="1"/>
        <rFont val="Calibri"/>
        <family val="2"/>
        <charset val="186"/>
        <scheme val="minor"/>
      </rPr>
      <t xml:space="preserve"> UTC,  4:00 UTC when daylight saving is applied.</t>
    </r>
  </si>
  <si>
    <t>*Booking window is closed at 5:00 UTC,  4:00 UTC when daylight saving is applied.</t>
  </si>
  <si>
    <t>*All booking windows are opened at 5:00 UTC,  4:00 UTC when daylight saving is applied.</t>
  </si>
  <si>
    <t>*All booking windows are closed at 5:00 UTC,  4:00 UTC when daylight saving is applied.</t>
  </si>
  <si>
    <t>Y23/24</t>
  </si>
  <si>
    <t>Oct23</t>
  </si>
  <si>
    <t>Nov23</t>
  </si>
  <si>
    <t>Dec23</t>
  </si>
  <si>
    <t>Jan24</t>
  </si>
  <si>
    <t>May24</t>
  </si>
  <si>
    <t>Jun24</t>
  </si>
  <si>
    <t>Jul24</t>
  </si>
  <si>
    <t>Feb24</t>
  </si>
  <si>
    <t>Mar24</t>
  </si>
  <si>
    <t>Apr24</t>
  </si>
  <si>
    <t>Aug24</t>
  </si>
  <si>
    <t>Sep24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</si>
</sst>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14" fontId="3" fillId="2" borderId="6" xfId="0" applyNumberFormat="1" applyFont="1" applyFill="1" applyBorder="1" applyAlignment="1">
      <alignment horizontal="center"/>
    </xf>
    <xf numFmtId="0" fontId="3" fillId="2" borderId="5" xfId="0" applyFont="1" applyFill="1" applyBorder="1"/>
    <xf numFmtId="14" fontId="3" fillId="2" borderId="5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5" fillId="4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7" fontId="3" fillId="2" borderId="1" xfId="0" quotePrefix="1" applyNumberFormat="1" applyFont="1" applyFill="1" applyBorder="1"/>
    <xf numFmtId="17" fontId="3" fillId="2" borderId="6" xfId="0" quotePrefix="1" applyNumberFormat="1" applyFont="1" applyFill="1" applyBorder="1"/>
    <xf numFmtId="0" fontId="3" fillId="2" borderId="5" xfId="0" quotePrefix="1" applyFont="1" applyFill="1" applyBorder="1"/>
    <xf numFmtId="17" fontId="3" fillId="2" borderId="5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1396-ADEE-4462-A2FB-DB2190F330D7}">
  <dimension ref="B2:I9"/>
  <sheetViews>
    <sheetView tabSelected="1" workbookViewId="0">
      <selection activeCell="F6" sqref="F6"/>
    </sheetView>
  </sheetViews>
  <sheetFormatPr defaultRowHeight="15" x14ac:dyDescent="0.25"/>
  <cols>
    <col min="1" max="2" width="9.140625" style="24"/>
    <col min="3" max="4" width="13.5703125" style="24" customWidth="1"/>
    <col min="5" max="5" width="16" style="24" customWidth="1"/>
    <col min="6" max="6" width="17" style="24" customWidth="1"/>
    <col min="7" max="7" width="12" style="24" bestFit="1" customWidth="1"/>
    <col min="8" max="8" width="12.5703125" style="24" bestFit="1" customWidth="1"/>
    <col min="9" max="9" width="12" style="24" bestFit="1" customWidth="1"/>
    <col min="10" max="10" width="12.5703125" style="24" bestFit="1" customWidth="1"/>
    <col min="11" max="11" width="11" style="24" bestFit="1" customWidth="1"/>
    <col min="12" max="12" width="11.7109375" style="24" bestFit="1" customWidth="1"/>
    <col min="13" max="13" width="11" style="24" bestFit="1" customWidth="1"/>
    <col min="14" max="16384" width="9.140625" style="24"/>
  </cols>
  <sheetData>
    <row r="2" spans="2:9" x14ac:dyDescent="0.25">
      <c r="B2" s="25" t="s">
        <v>17</v>
      </c>
    </row>
    <row r="3" spans="2:9" x14ac:dyDescent="0.25">
      <c r="B3" s="25"/>
    </row>
    <row r="4" spans="2:9" x14ac:dyDescent="0.25">
      <c r="B4" s="31" t="s">
        <v>12</v>
      </c>
      <c r="C4" s="31"/>
      <c r="D4" s="31"/>
      <c r="E4" s="32" t="s">
        <v>11</v>
      </c>
      <c r="F4" s="32"/>
    </row>
    <row r="5" spans="2:9" x14ac:dyDescent="0.25">
      <c r="B5" s="1" t="s">
        <v>0</v>
      </c>
      <c r="C5" s="2" t="s">
        <v>1</v>
      </c>
      <c r="D5" s="2" t="s">
        <v>2</v>
      </c>
      <c r="E5" s="12" t="s">
        <v>3</v>
      </c>
      <c r="F5" s="12" t="s">
        <v>4</v>
      </c>
      <c r="G5" s="28"/>
    </row>
    <row r="6" spans="2:9" x14ac:dyDescent="0.25">
      <c r="B6" s="3" t="s">
        <v>26</v>
      </c>
      <c r="C6" s="4">
        <v>45200</v>
      </c>
      <c r="D6" s="4">
        <v>45565</v>
      </c>
      <c r="E6" s="13">
        <f>C6-26</f>
        <v>45174</v>
      </c>
      <c r="F6" s="13">
        <f>C6-23</f>
        <v>45177</v>
      </c>
      <c r="G6" s="28"/>
      <c r="H6" s="28"/>
    </row>
    <row r="7" spans="2:9" x14ac:dyDescent="0.25">
      <c r="C7" s="29"/>
      <c r="D7" s="29"/>
      <c r="E7" s="29"/>
      <c r="F7" s="29"/>
      <c r="G7" s="28"/>
      <c r="H7" s="28"/>
      <c r="I7" s="28"/>
    </row>
    <row r="8" spans="2:9" x14ac:dyDescent="0.25">
      <c r="B8" s="26" t="s">
        <v>22</v>
      </c>
    </row>
    <row r="9" spans="2:9" x14ac:dyDescent="0.25">
      <c r="B9" s="30" t="s">
        <v>23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313C-78B9-4203-9D9A-61C2B007585F}">
  <dimension ref="B2:L24"/>
  <sheetViews>
    <sheetView workbookViewId="0">
      <selection activeCell="D10" sqref="D10"/>
    </sheetView>
  </sheetViews>
  <sheetFormatPr defaultRowHeight="15" x14ac:dyDescent="0.25"/>
  <cols>
    <col min="1" max="1" width="9.140625" style="24"/>
    <col min="2" max="2" width="11.28515625" style="24" bestFit="1" customWidth="1"/>
    <col min="3" max="12" width="12.42578125" style="24" customWidth="1"/>
    <col min="13" max="16384" width="9.140625" style="24"/>
  </cols>
  <sheetData>
    <row r="2" spans="2:12" x14ac:dyDescent="0.25">
      <c r="B2" s="25" t="s">
        <v>17</v>
      </c>
    </row>
    <row r="3" spans="2:12" x14ac:dyDescent="0.25">
      <c r="B3" s="25"/>
    </row>
    <row r="4" spans="2:12" x14ac:dyDescent="0.25">
      <c r="B4" s="31" t="s">
        <v>12</v>
      </c>
      <c r="C4" s="31"/>
      <c r="D4" s="31"/>
      <c r="E4" s="33" t="s">
        <v>11</v>
      </c>
      <c r="F4" s="34"/>
      <c r="G4" s="34"/>
      <c r="H4" s="34"/>
      <c r="I4" s="34"/>
      <c r="J4" s="34"/>
      <c r="K4" s="34"/>
      <c r="L4" s="35"/>
    </row>
    <row r="5" spans="2:12" x14ac:dyDescent="0.25">
      <c r="B5" s="1" t="s">
        <v>9</v>
      </c>
      <c r="C5" s="5" t="s">
        <v>1</v>
      </c>
      <c r="D5" s="5" t="s">
        <v>2</v>
      </c>
      <c r="E5" s="14" t="s">
        <v>3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14" t="s">
        <v>3</v>
      </c>
      <c r="L5" s="14" t="s">
        <v>4</v>
      </c>
    </row>
    <row r="6" spans="2:12" x14ac:dyDescent="0.25">
      <c r="B6" s="6" t="s">
        <v>5</v>
      </c>
      <c r="C6" s="7">
        <v>45200</v>
      </c>
      <c r="D6" s="7">
        <v>45291</v>
      </c>
      <c r="E6" s="15">
        <f>C6-19</f>
        <v>45181</v>
      </c>
      <c r="F6" s="15">
        <f>C6-16</f>
        <v>45184</v>
      </c>
      <c r="G6" s="14" t="s">
        <v>13</v>
      </c>
      <c r="H6" s="14" t="s">
        <v>13</v>
      </c>
      <c r="I6" s="14" t="s">
        <v>13</v>
      </c>
      <c r="J6" s="14" t="s">
        <v>13</v>
      </c>
      <c r="K6" s="14" t="s">
        <v>13</v>
      </c>
      <c r="L6" s="14" t="s">
        <v>13</v>
      </c>
    </row>
    <row r="7" spans="2:12" x14ac:dyDescent="0.25">
      <c r="B7" s="6" t="s">
        <v>6</v>
      </c>
      <c r="C7" s="7">
        <v>45292</v>
      </c>
      <c r="D7" s="7">
        <v>45382</v>
      </c>
      <c r="E7" s="15">
        <f>E6</f>
        <v>45181</v>
      </c>
      <c r="F7" s="15">
        <f>F6</f>
        <v>45184</v>
      </c>
      <c r="G7" s="15">
        <f>C7-45</f>
        <v>45247</v>
      </c>
      <c r="H7" s="15">
        <f>C7-35</f>
        <v>45257</v>
      </c>
      <c r="I7" s="14" t="s">
        <v>13</v>
      </c>
      <c r="J7" s="14" t="s">
        <v>13</v>
      </c>
      <c r="K7" s="14" t="s">
        <v>13</v>
      </c>
      <c r="L7" s="14" t="s">
        <v>13</v>
      </c>
    </row>
    <row r="8" spans="2:12" x14ac:dyDescent="0.25">
      <c r="B8" s="6" t="s">
        <v>7</v>
      </c>
      <c r="C8" s="7">
        <v>45383</v>
      </c>
      <c r="D8" s="7">
        <v>45473</v>
      </c>
      <c r="E8" s="15">
        <f t="shared" ref="E8:F9" si="0">E7</f>
        <v>45181</v>
      </c>
      <c r="F8" s="15">
        <f t="shared" si="0"/>
        <v>45184</v>
      </c>
      <c r="G8" s="15">
        <f>G7</f>
        <v>45247</v>
      </c>
      <c r="H8" s="15">
        <f>H7</f>
        <v>45257</v>
      </c>
      <c r="I8" s="15">
        <f>C8-45</f>
        <v>45338</v>
      </c>
      <c r="J8" s="15">
        <f>C8-35</f>
        <v>45348</v>
      </c>
      <c r="K8" s="14" t="s">
        <v>13</v>
      </c>
      <c r="L8" s="14" t="s">
        <v>13</v>
      </c>
    </row>
    <row r="9" spans="2:12" x14ac:dyDescent="0.25">
      <c r="B9" s="6" t="s">
        <v>8</v>
      </c>
      <c r="C9" s="7">
        <v>45474</v>
      </c>
      <c r="D9" s="7">
        <v>45565</v>
      </c>
      <c r="E9" s="15">
        <f t="shared" si="0"/>
        <v>45181</v>
      </c>
      <c r="F9" s="15">
        <f t="shared" si="0"/>
        <v>45184</v>
      </c>
      <c r="G9" s="15">
        <f>G8</f>
        <v>45247</v>
      </c>
      <c r="H9" s="15">
        <f>H8</f>
        <v>45257</v>
      </c>
      <c r="I9" s="15">
        <f>I8</f>
        <v>45338</v>
      </c>
      <c r="J9" s="15">
        <f>J8</f>
        <v>45348</v>
      </c>
      <c r="K9" s="15">
        <f>C9-45</f>
        <v>45429</v>
      </c>
      <c r="L9" s="15">
        <f>C9-35</f>
        <v>45439</v>
      </c>
    </row>
    <row r="10" spans="2:12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 x14ac:dyDescent="0.25">
      <c r="B11" s="30" t="s">
        <v>24</v>
      </c>
      <c r="C11" s="27"/>
    </row>
    <row r="12" spans="2:12" x14ac:dyDescent="0.25">
      <c r="B12" s="30" t="s">
        <v>25</v>
      </c>
      <c r="C12" s="27"/>
    </row>
    <row r="13" spans="2:12" x14ac:dyDescent="0.25">
      <c r="B13" s="27"/>
      <c r="C13" s="27"/>
    </row>
    <row r="14" spans="2:12" x14ac:dyDescent="0.25">
      <c r="B14" s="27"/>
      <c r="C14" s="27"/>
    </row>
    <row r="15" spans="2:12" x14ac:dyDescent="0.25">
      <c r="B15" s="27"/>
      <c r="C15" s="27"/>
    </row>
    <row r="16" spans="2:12" x14ac:dyDescent="0.25">
      <c r="B16" s="27"/>
      <c r="C16" s="27"/>
    </row>
    <row r="17" spans="2:3" x14ac:dyDescent="0.25">
      <c r="B17" s="27"/>
      <c r="C17" s="27"/>
    </row>
    <row r="18" spans="2:3" x14ac:dyDescent="0.25">
      <c r="B18" s="27"/>
      <c r="C18" s="27"/>
    </row>
    <row r="19" spans="2:3" x14ac:dyDescent="0.25">
      <c r="B19" s="27"/>
      <c r="C19" s="27"/>
    </row>
    <row r="20" spans="2:3" x14ac:dyDescent="0.25">
      <c r="B20" s="27"/>
      <c r="C20" s="27"/>
    </row>
    <row r="21" spans="2:3" x14ac:dyDescent="0.25">
      <c r="B21" s="27"/>
      <c r="C21" s="27"/>
    </row>
    <row r="22" spans="2:3" x14ac:dyDescent="0.25">
      <c r="B22" s="27"/>
      <c r="C22" s="27"/>
    </row>
    <row r="23" spans="2:3" x14ac:dyDescent="0.25">
      <c r="B23" s="27"/>
      <c r="C23" s="27"/>
    </row>
    <row r="24" spans="2:3" x14ac:dyDescent="0.25">
      <c r="B24" s="27"/>
      <c r="C24" s="27"/>
    </row>
  </sheetData>
  <mergeCells count="2">
    <mergeCell ref="B4:D4"/>
    <mergeCell ref="E4:L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C3EF-EBF9-484D-8157-2C10CEE78AA6}">
  <dimension ref="B2:L20"/>
  <sheetViews>
    <sheetView workbookViewId="0">
      <selection activeCell="B6" sqref="B6:B17"/>
    </sheetView>
  </sheetViews>
  <sheetFormatPr defaultRowHeight="15" x14ac:dyDescent="0.25"/>
  <cols>
    <col min="1" max="1" width="9.140625" style="24"/>
    <col min="2" max="2" width="11.28515625" style="24" bestFit="1" customWidth="1"/>
    <col min="3" max="10" width="13.140625" style="24" customWidth="1"/>
    <col min="11" max="11" width="11.7109375" style="24" bestFit="1" customWidth="1"/>
    <col min="12" max="12" width="11" style="24" bestFit="1" customWidth="1"/>
    <col min="13" max="16384" width="9.140625" style="24"/>
  </cols>
  <sheetData>
    <row r="2" spans="2:12" x14ac:dyDescent="0.25">
      <c r="B2" s="25" t="s">
        <v>17</v>
      </c>
    </row>
    <row r="3" spans="2:12" x14ac:dyDescent="0.25">
      <c r="B3" s="25"/>
    </row>
    <row r="4" spans="2:12" x14ac:dyDescent="0.25">
      <c r="B4" s="36" t="s">
        <v>12</v>
      </c>
      <c r="C4" s="36"/>
      <c r="D4" s="36"/>
      <c r="E4" s="37" t="s">
        <v>11</v>
      </c>
      <c r="F4" s="37"/>
      <c r="G4" s="37"/>
      <c r="H4" s="37"/>
      <c r="I4" s="37"/>
      <c r="J4" s="37"/>
      <c r="K4" s="27"/>
      <c r="L4" s="27"/>
    </row>
    <row r="5" spans="2:12" x14ac:dyDescent="0.25">
      <c r="B5" s="1" t="s">
        <v>14</v>
      </c>
      <c r="C5" s="5" t="s">
        <v>1</v>
      </c>
      <c r="D5" s="5" t="s">
        <v>2</v>
      </c>
      <c r="E5" s="14" t="s">
        <v>3</v>
      </c>
      <c r="F5" s="14" t="s">
        <v>4</v>
      </c>
      <c r="G5" s="14" t="s">
        <v>3</v>
      </c>
      <c r="H5" s="14" t="s">
        <v>4</v>
      </c>
      <c r="I5" s="14" t="s">
        <v>3</v>
      </c>
      <c r="J5" s="14" t="s">
        <v>4</v>
      </c>
      <c r="K5" s="27"/>
      <c r="L5" s="27"/>
    </row>
    <row r="6" spans="2:12" x14ac:dyDescent="0.25">
      <c r="B6" s="6" t="s">
        <v>27</v>
      </c>
      <c r="C6" s="7">
        <v>45200</v>
      </c>
      <c r="D6" s="7">
        <v>45230</v>
      </c>
      <c r="E6" s="15">
        <f>C6-12</f>
        <v>45188</v>
      </c>
      <c r="F6" s="15">
        <f>C6-5</f>
        <v>45195</v>
      </c>
      <c r="G6" s="14" t="s">
        <v>13</v>
      </c>
      <c r="H6" s="14" t="s">
        <v>13</v>
      </c>
      <c r="I6" s="14" t="s">
        <v>13</v>
      </c>
      <c r="J6" s="14" t="s">
        <v>13</v>
      </c>
      <c r="K6" s="27"/>
      <c r="L6" s="27"/>
    </row>
    <row r="7" spans="2:12" x14ac:dyDescent="0.25">
      <c r="B7" s="40" t="s">
        <v>28</v>
      </c>
      <c r="C7" s="7">
        <v>45231</v>
      </c>
      <c r="D7" s="7">
        <v>45260</v>
      </c>
      <c r="E7" s="15">
        <f>E6</f>
        <v>45188</v>
      </c>
      <c r="F7" s="15">
        <f>F6</f>
        <v>45195</v>
      </c>
      <c r="G7" s="15">
        <f>C7-30</f>
        <v>45201</v>
      </c>
      <c r="H7" s="15">
        <f>C7-20</f>
        <v>45211</v>
      </c>
      <c r="I7" s="14" t="s">
        <v>13</v>
      </c>
      <c r="J7" s="14" t="s">
        <v>13</v>
      </c>
      <c r="K7" s="27"/>
      <c r="L7" s="27"/>
    </row>
    <row r="8" spans="2:12" ht="15.75" thickBot="1" x14ac:dyDescent="0.3">
      <c r="B8" s="41" t="s">
        <v>29</v>
      </c>
      <c r="C8" s="9">
        <v>45261</v>
      </c>
      <c r="D8" s="9">
        <v>45291</v>
      </c>
      <c r="E8" s="16">
        <f>E7</f>
        <v>45188</v>
      </c>
      <c r="F8" s="16">
        <f>F7</f>
        <v>45195</v>
      </c>
      <c r="G8" s="16">
        <f>G7</f>
        <v>45201</v>
      </c>
      <c r="H8" s="16">
        <f>H7</f>
        <v>45211</v>
      </c>
      <c r="I8" s="16">
        <f>C8-30</f>
        <v>45231</v>
      </c>
      <c r="J8" s="16">
        <f>C8-20</f>
        <v>45241</v>
      </c>
      <c r="K8" s="27"/>
      <c r="L8" s="27"/>
    </row>
    <row r="9" spans="2:12" ht="15.75" thickTop="1" x14ac:dyDescent="0.25">
      <c r="B9" s="42" t="s">
        <v>30</v>
      </c>
      <c r="C9" s="11">
        <v>45292</v>
      </c>
      <c r="D9" s="11">
        <v>45322</v>
      </c>
      <c r="E9" s="17">
        <f>C9-30</f>
        <v>45262</v>
      </c>
      <c r="F9" s="17">
        <f>C9-20</f>
        <v>45272</v>
      </c>
      <c r="G9" s="18" t="s">
        <v>13</v>
      </c>
      <c r="H9" s="18" t="s">
        <v>13</v>
      </c>
      <c r="I9" s="18" t="s">
        <v>13</v>
      </c>
      <c r="J9" s="18" t="s">
        <v>13</v>
      </c>
      <c r="K9" s="27"/>
      <c r="L9" s="27"/>
    </row>
    <row r="10" spans="2:12" x14ac:dyDescent="0.25">
      <c r="B10" s="40" t="s">
        <v>34</v>
      </c>
      <c r="C10" s="7">
        <v>45323</v>
      </c>
      <c r="D10" s="7">
        <v>45351</v>
      </c>
      <c r="E10" s="15">
        <f>E9</f>
        <v>45262</v>
      </c>
      <c r="F10" s="15">
        <f>F9</f>
        <v>45272</v>
      </c>
      <c r="G10" s="15">
        <f>C10-30</f>
        <v>45293</v>
      </c>
      <c r="H10" s="15">
        <f>C10-20</f>
        <v>45303</v>
      </c>
      <c r="I10" s="14" t="s">
        <v>13</v>
      </c>
      <c r="J10" s="14" t="s">
        <v>13</v>
      </c>
      <c r="K10" s="27"/>
      <c r="L10" s="27"/>
    </row>
    <row r="11" spans="2:12" ht="15.75" thickBot="1" x14ac:dyDescent="0.3">
      <c r="B11" s="41" t="s">
        <v>35</v>
      </c>
      <c r="C11" s="9">
        <v>45352</v>
      </c>
      <c r="D11" s="9">
        <v>45382</v>
      </c>
      <c r="E11" s="16">
        <f>E10</f>
        <v>45262</v>
      </c>
      <c r="F11" s="16">
        <f>F10</f>
        <v>45272</v>
      </c>
      <c r="G11" s="16">
        <f>G10</f>
        <v>45293</v>
      </c>
      <c r="H11" s="16">
        <f>H10</f>
        <v>45303</v>
      </c>
      <c r="I11" s="16">
        <f>C11-30</f>
        <v>45322</v>
      </c>
      <c r="J11" s="16">
        <f>C11-20</f>
        <v>45332</v>
      </c>
      <c r="K11" s="27"/>
      <c r="L11" s="27"/>
    </row>
    <row r="12" spans="2:12" ht="15.75" thickTop="1" x14ac:dyDescent="0.25">
      <c r="B12" s="43" t="s">
        <v>36</v>
      </c>
      <c r="C12" s="11">
        <v>45383</v>
      </c>
      <c r="D12" s="11">
        <v>45412</v>
      </c>
      <c r="E12" s="17">
        <f>C12-30</f>
        <v>45353</v>
      </c>
      <c r="F12" s="17">
        <f>C12-20</f>
        <v>45363</v>
      </c>
      <c r="G12" s="18" t="s">
        <v>13</v>
      </c>
      <c r="H12" s="18" t="s">
        <v>13</v>
      </c>
      <c r="I12" s="18" t="s">
        <v>13</v>
      </c>
      <c r="J12" s="18" t="s">
        <v>13</v>
      </c>
      <c r="K12" s="27"/>
      <c r="L12" s="27"/>
    </row>
    <row r="13" spans="2:12" x14ac:dyDescent="0.25">
      <c r="B13" s="6" t="s">
        <v>31</v>
      </c>
      <c r="C13" s="7">
        <v>45413</v>
      </c>
      <c r="D13" s="7">
        <v>45443</v>
      </c>
      <c r="E13" s="15">
        <f>E12</f>
        <v>45353</v>
      </c>
      <c r="F13" s="15">
        <f>F12</f>
        <v>45363</v>
      </c>
      <c r="G13" s="15">
        <f>C13-30</f>
        <v>45383</v>
      </c>
      <c r="H13" s="15">
        <f>C13-20</f>
        <v>45393</v>
      </c>
      <c r="I13" s="14" t="s">
        <v>13</v>
      </c>
      <c r="J13" s="14" t="s">
        <v>13</v>
      </c>
      <c r="K13" s="27"/>
      <c r="L13" s="27"/>
    </row>
    <row r="14" spans="2:12" ht="15.75" thickBot="1" x14ac:dyDescent="0.3">
      <c r="B14" s="8" t="s">
        <v>32</v>
      </c>
      <c r="C14" s="9">
        <v>45444</v>
      </c>
      <c r="D14" s="9">
        <v>45473</v>
      </c>
      <c r="E14" s="16">
        <f>E13</f>
        <v>45353</v>
      </c>
      <c r="F14" s="16">
        <f>F13</f>
        <v>45363</v>
      </c>
      <c r="G14" s="16">
        <f>G13</f>
        <v>45383</v>
      </c>
      <c r="H14" s="16">
        <f>H13</f>
        <v>45393</v>
      </c>
      <c r="I14" s="16">
        <f>C14-30</f>
        <v>45414</v>
      </c>
      <c r="J14" s="16">
        <f>C14-20</f>
        <v>45424</v>
      </c>
      <c r="K14" s="27"/>
      <c r="L14" s="27"/>
    </row>
    <row r="15" spans="2:12" ht="15.75" thickTop="1" x14ac:dyDescent="0.25">
      <c r="B15" s="10" t="s">
        <v>33</v>
      </c>
      <c r="C15" s="11">
        <v>45474</v>
      </c>
      <c r="D15" s="11">
        <v>45504</v>
      </c>
      <c r="E15" s="17">
        <f>C15-30</f>
        <v>45444</v>
      </c>
      <c r="F15" s="17">
        <f>C15-20</f>
        <v>45454</v>
      </c>
      <c r="G15" s="18" t="s">
        <v>13</v>
      </c>
      <c r="H15" s="18" t="s">
        <v>13</v>
      </c>
      <c r="I15" s="18" t="s">
        <v>13</v>
      </c>
      <c r="J15" s="18" t="s">
        <v>13</v>
      </c>
      <c r="K15" s="27"/>
      <c r="L15" s="27"/>
    </row>
    <row r="16" spans="2:12" x14ac:dyDescent="0.25">
      <c r="B16" s="40" t="s">
        <v>37</v>
      </c>
      <c r="C16" s="7">
        <v>45505</v>
      </c>
      <c r="D16" s="7">
        <v>45535</v>
      </c>
      <c r="E16" s="15">
        <f>E15</f>
        <v>45444</v>
      </c>
      <c r="F16" s="15">
        <f>F15</f>
        <v>45454</v>
      </c>
      <c r="G16" s="15">
        <f>C16-30</f>
        <v>45475</v>
      </c>
      <c r="H16" s="15">
        <f>C16-20</f>
        <v>45485</v>
      </c>
      <c r="I16" s="14" t="s">
        <v>13</v>
      </c>
      <c r="J16" s="14" t="s">
        <v>13</v>
      </c>
      <c r="K16" s="27"/>
      <c r="L16" s="27"/>
    </row>
    <row r="17" spans="2:12" x14ac:dyDescent="0.25">
      <c r="B17" s="40" t="s">
        <v>38</v>
      </c>
      <c r="C17" s="7">
        <v>45536</v>
      </c>
      <c r="D17" s="7">
        <v>45565</v>
      </c>
      <c r="E17" s="15">
        <f>E16</f>
        <v>45444</v>
      </c>
      <c r="F17" s="15">
        <f>F16</f>
        <v>45454</v>
      </c>
      <c r="G17" s="15">
        <f>G16</f>
        <v>45475</v>
      </c>
      <c r="H17" s="15">
        <f>H16</f>
        <v>45485</v>
      </c>
      <c r="I17" s="15">
        <f>C17-30</f>
        <v>45506</v>
      </c>
      <c r="J17" s="15">
        <f>C17-20</f>
        <v>45516</v>
      </c>
      <c r="K17" s="27"/>
      <c r="L17" s="27"/>
    </row>
    <row r="19" spans="2:12" x14ac:dyDescent="0.25">
      <c r="B19" s="30" t="s">
        <v>24</v>
      </c>
    </row>
    <row r="20" spans="2:12" x14ac:dyDescent="0.25">
      <c r="B20" s="30" t="s">
        <v>25</v>
      </c>
    </row>
  </sheetData>
  <mergeCells count="2">
    <mergeCell ref="B4:D4"/>
    <mergeCell ref="E4:J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B4A22-5B40-4022-8AE3-8E2033AAF047}">
  <dimension ref="B2:F20"/>
  <sheetViews>
    <sheetView workbookViewId="0">
      <selection activeCell="B6" sqref="B6:B17"/>
    </sheetView>
  </sheetViews>
  <sheetFormatPr defaultRowHeight="15" x14ac:dyDescent="0.25"/>
  <cols>
    <col min="1" max="1" width="9.140625" style="24"/>
    <col min="2" max="2" width="10.7109375" style="24" customWidth="1"/>
    <col min="3" max="5" width="15.42578125" style="24" customWidth="1"/>
    <col min="6" max="6" width="40.5703125" style="24" customWidth="1"/>
    <col min="7" max="7" width="12.5703125" style="24" bestFit="1" customWidth="1"/>
    <col min="8" max="8" width="12" style="24" bestFit="1" customWidth="1"/>
    <col min="9" max="9" width="12.5703125" style="24" bestFit="1" customWidth="1"/>
    <col min="10" max="10" width="11" style="24" bestFit="1" customWidth="1"/>
    <col min="11" max="11" width="11.7109375" style="24" bestFit="1" customWidth="1"/>
    <col min="12" max="12" width="11" style="24" bestFit="1" customWidth="1"/>
    <col min="13" max="16384" width="9.140625" style="24"/>
  </cols>
  <sheetData>
    <row r="2" spans="2:6" x14ac:dyDescent="0.25">
      <c r="B2" s="25" t="s">
        <v>17</v>
      </c>
    </row>
    <row r="3" spans="2:6" x14ac:dyDescent="0.25">
      <c r="B3" s="25"/>
    </row>
    <row r="4" spans="2:6" x14ac:dyDescent="0.25">
      <c r="B4" s="36" t="s">
        <v>15</v>
      </c>
      <c r="C4" s="36"/>
      <c r="D4" s="36"/>
      <c r="E4" s="38" t="s">
        <v>11</v>
      </c>
      <c r="F4" s="39"/>
    </row>
    <row r="5" spans="2:6" x14ac:dyDescent="0.25">
      <c r="B5" s="1" t="s">
        <v>10</v>
      </c>
      <c r="C5" s="5" t="s">
        <v>1</v>
      </c>
      <c r="D5" s="5" t="s">
        <v>2</v>
      </c>
      <c r="E5" s="14" t="s">
        <v>3</v>
      </c>
      <c r="F5" s="14" t="s">
        <v>4</v>
      </c>
    </row>
    <row r="6" spans="2:6" x14ac:dyDescent="0.25">
      <c r="B6" s="6" t="s">
        <v>27</v>
      </c>
      <c r="C6" s="7">
        <v>45200</v>
      </c>
      <c r="D6" s="7">
        <v>45230</v>
      </c>
      <c r="E6" s="13">
        <f>C6-4</f>
        <v>45196</v>
      </c>
      <c r="F6" s="21" t="s">
        <v>18</v>
      </c>
    </row>
    <row r="7" spans="2:6" x14ac:dyDescent="0.25">
      <c r="B7" s="40" t="s">
        <v>28</v>
      </c>
      <c r="C7" s="7">
        <v>45231</v>
      </c>
      <c r="D7" s="7">
        <v>45260</v>
      </c>
      <c r="E7" s="13">
        <f>C7-14</f>
        <v>45217</v>
      </c>
      <c r="F7" s="21" t="s">
        <v>18</v>
      </c>
    </row>
    <row r="8" spans="2:6" ht="15.75" thickBot="1" x14ac:dyDescent="0.3">
      <c r="B8" s="41" t="s">
        <v>29</v>
      </c>
      <c r="C8" s="9">
        <v>45261</v>
      </c>
      <c r="D8" s="9">
        <v>45291</v>
      </c>
      <c r="E8" s="20">
        <f>C8-14</f>
        <v>45247</v>
      </c>
      <c r="F8" s="23" t="s">
        <v>18</v>
      </c>
    </row>
    <row r="9" spans="2:6" ht="15.75" thickTop="1" x14ac:dyDescent="0.25">
      <c r="B9" s="42" t="s">
        <v>30</v>
      </c>
      <c r="C9" s="11">
        <v>45292</v>
      </c>
      <c r="D9" s="11">
        <v>45322</v>
      </c>
      <c r="E9" s="19">
        <f t="shared" ref="E9:E17" si="0">C9-14</f>
        <v>45278</v>
      </c>
      <c r="F9" s="22" t="s">
        <v>18</v>
      </c>
    </row>
    <row r="10" spans="2:6" x14ac:dyDescent="0.25">
      <c r="B10" s="40" t="s">
        <v>34</v>
      </c>
      <c r="C10" s="7">
        <v>45323</v>
      </c>
      <c r="D10" s="7">
        <v>45351</v>
      </c>
      <c r="E10" s="13">
        <f t="shared" si="0"/>
        <v>45309</v>
      </c>
      <c r="F10" s="21" t="s">
        <v>19</v>
      </c>
    </row>
    <row r="11" spans="2:6" ht="15.75" thickBot="1" x14ac:dyDescent="0.3">
      <c r="B11" s="41" t="s">
        <v>35</v>
      </c>
      <c r="C11" s="9">
        <v>44986</v>
      </c>
      <c r="D11" s="9">
        <v>45382</v>
      </c>
      <c r="E11" s="20">
        <f t="shared" si="0"/>
        <v>44972</v>
      </c>
      <c r="F11" s="23" t="s">
        <v>18</v>
      </c>
    </row>
    <row r="12" spans="2:6" ht="15.75" thickTop="1" x14ac:dyDescent="0.25">
      <c r="B12" s="43" t="s">
        <v>36</v>
      </c>
      <c r="C12" s="11">
        <v>45383</v>
      </c>
      <c r="D12" s="11">
        <v>45412</v>
      </c>
      <c r="E12" s="19">
        <f t="shared" si="0"/>
        <v>45369</v>
      </c>
      <c r="F12" s="22" t="s">
        <v>18</v>
      </c>
    </row>
    <row r="13" spans="2:6" x14ac:dyDescent="0.25">
      <c r="B13" s="6" t="s">
        <v>31</v>
      </c>
      <c r="C13" s="7">
        <v>45413</v>
      </c>
      <c r="D13" s="7">
        <v>45443</v>
      </c>
      <c r="E13" s="13">
        <f t="shared" si="0"/>
        <v>45399</v>
      </c>
      <c r="F13" s="21" t="s">
        <v>18</v>
      </c>
    </row>
    <row r="14" spans="2:6" ht="15.75" thickBot="1" x14ac:dyDescent="0.3">
      <c r="B14" s="8" t="s">
        <v>32</v>
      </c>
      <c r="C14" s="9">
        <v>45444</v>
      </c>
      <c r="D14" s="9">
        <v>45473</v>
      </c>
      <c r="E14" s="20">
        <f t="shared" si="0"/>
        <v>45430</v>
      </c>
      <c r="F14" s="23" t="s">
        <v>18</v>
      </c>
    </row>
    <row r="15" spans="2:6" ht="15.75" thickTop="1" x14ac:dyDescent="0.25">
      <c r="B15" s="10" t="s">
        <v>33</v>
      </c>
      <c r="C15" s="11">
        <v>45474</v>
      </c>
      <c r="D15" s="11">
        <v>45504</v>
      </c>
      <c r="E15" s="19">
        <f>C15-14</f>
        <v>45460</v>
      </c>
      <c r="F15" s="22" t="s">
        <v>18</v>
      </c>
    </row>
    <row r="16" spans="2:6" x14ac:dyDescent="0.25">
      <c r="B16" s="40" t="s">
        <v>37</v>
      </c>
      <c r="C16" s="7">
        <v>45505</v>
      </c>
      <c r="D16" s="7">
        <v>45535</v>
      </c>
      <c r="E16" s="13">
        <f t="shared" si="0"/>
        <v>45491</v>
      </c>
      <c r="F16" s="21" t="s">
        <v>18</v>
      </c>
    </row>
    <row r="17" spans="2:6" x14ac:dyDescent="0.25">
      <c r="B17" s="40" t="s">
        <v>38</v>
      </c>
      <c r="C17" s="7">
        <v>45536</v>
      </c>
      <c r="D17" s="7">
        <v>45565</v>
      </c>
      <c r="E17" s="13">
        <f t="shared" si="0"/>
        <v>45522</v>
      </c>
      <c r="F17" s="21" t="s">
        <v>18</v>
      </c>
    </row>
    <row r="19" spans="2:6" x14ac:dyDescent="0.25">
      <c r="B19" s="30" t="s">
        <v>24</v>
      </c>
    </row>
    <row r="20" spans="2:6" x14ac:dyDescent="0.25">
      <c r="B20" s="30" t="s">
        <v>25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C098-3735-421E-A723-192E1D6FC05F}">
  <dimension ref="B2:F6"/>
  <sheetViews>
    <sheetView workbookViewId="0">
      <selection activeCell="D7" sqref="D7"/>
    </sheetView>
  </sheetViews>
  <sheetFormatPr defaultRowHeight="15" x14ac:dyDescent="0.25"/>
  <cols>
    <col min="1" max="1" width="9.140625" style="24"/>
    <col min="2" max="2" width="11.28515625" style="24" bestFit="1" customWidth="1"/>
    <col min="3" max="4" width="13.5703125" style="24" customWidth="1"/>
    <col min="5" max="5" width="42" style="24" customWidth="1"/>
    <col min="6" max="6" width="35.28515625" style="24" customWidth="1"/>
    <col min="7" max="7" width="12.5703125" style="24" bestFit="1" customWidth="1"/>
    <col min="8" max="8" width="12" style="24" bestFit="1" customWidth="1"/>
    <col min="9" max="9" width="12.5703125" style="24" bestFit="1" customWidth="1"/>
    <col min="10" max="10" width="11" style="24" bestFit="1" customWidth="1"/>
    <col min="11" max="11" width="11.7109375" style="24" bestFit="1" customWidth="1"/>
    <col min="12" max="12" width="11" style="24" bestFit="1" customWidth="1"/>
    <col min="13" max="16384" width="9.140625" style="24"/>
  </cols>
  <sheetData>
    <row r="2" spans="2:6" x14ac:dyDescent="0.25">
      <c r="B2" s="25" t="s">
        <v>17</v>
      </c>
    </row>
    <row r="3" spans="2:6" x14ac:dyDescent="0.25">
      <c r="B3" s="25"/>
    </row>
    <row r="4" spans="2:6" x14ac:dyDescent="0.25">
      <c r="B4" s="36" t="s">
        <v>15</v>
      </c>
      <c r="C4" s="36"/>
      <c r="D4" s="36"/>
      <c r="E4" s="38" t="s">
        <v>11</v>
      </c>
      <c r="F4" s="39"/>
    </row>
    <row r="5" spans="2:6" x14ac:dyDescent="0.25">
      <c r="B5" s="1" t="s">
        <v>16</v>
      </c>
      <c r="C5" s="5" t="s">
        <v>1</v>
      </c>
      <c r="D5" s="5" t="s">
        <v>2</v>
      </c>
      <c r="E5" s="14" t="s">
        <v>3</v>
      </c>
      <c r="F5" s="14" t="s">
        <v>4</v>
      </c>
    </row>
    <row r="6" spans="2:6" x14ac:dyDescent="0.25">
      <c r="B6" s="6" t="s">
        <v>26</v>
      </c>
      <c r="C6" s="7">
        <v>45200</v>
      </c>
      <c r="D6" s="7">
        <v>45565</v>
      </c>
      <c r="E6" s="13" t="s">
        <v>20</v>
      </c>
      <c r="F6" s="15" t="s">
        <v>21</v>
      </c>
    </row>
  </sheetData>
  <mergeCells count="2">
    <mergeCell ref="B4:D4"/>
    <mergeCell ref="E4:F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Yearly</vt:lpstr>
      <vt:lpstr>Quarterly</vt:lpstr>
      <vt:lpstr>Monthly</vt:lpstr>
      <vt:lpstr>Daily</vt:lpstr>
      <vt:lpstr>Within-day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Skrābāns</dc:creator>
  <cp:lastModifiedBy>Kaspars Skrābāns</cp:lastModifiedBy>
  <dcterms:created xsi:type="dcterms:W3CDTF">2022-07-28T10:16:04Z</dcterms:created>
  <dcterms:modified xsi:type="dcterms:W3CDTF">2023-05-26T08:10:28Z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d43cbe-1d34-4aee-b177-a8008a220178_Enabled">
    <vt:lpwstr>true</vt:lpwstr>
  </property>
  <property fmtid="{D5CDD505-2E9C-101B-9397-08002B2CF9AE}" pid="3" name="MSIP_Label_25d43cbe-1d34-4aee-b177-a8008a220178_SetDate">
    <vt:lpwstr>2022-08-18T09:11:46Z</vt:lpwstr>
  </property>
  <property fmtid="{D5CDD505-2E9C-101B-9397-08002B2CF9AE}" pid="4" name="MSIP_Label_25d43cbe-1d34-4aee-b177-a8008a220178_Method">
    <vt:lpwstr>Privileged</vt:lpwstr>
  </property>
  <property fmtid="{D5CDD505-2E9C-101B-9397-08002B2CF9AE}" pid="5" name="MSIP_Label_25d43cbe-1d34-4aee-b177-a8008a220178_Name">
    <vt:lpwstr>ExternalUnprotected</vt:lpwstr>
  </property>
  <property fmtid="{D5CDD505-2E9C-101B-9397-08002B2CF9AE}" pid="6" name="MSIP_Label_25d43cbe-1d34-4aee-b177-a8008a220178_SiteId">
    <vt:lpwstr>e54289c6-b630-4215-acc5-57eec01212d6</vt:lpwstr>
  </property>
  <property fmtid="{D5CDD505-2E9C-101B-9397-08002B2CF9AE}" pid="7" name="MSIP_Label_25d43cbe-1d34-4aee-b177-a8008a220178_ActionId">
    <vt:lpwstr>4fe687f4-c561-4e61-8e31-b407feba91dd</vt:lpwstr>
  </property>
  <property fmtid="{D5CDD505-2E9C-101B-9397-08002B2CF9AE}" pid="8" name="MSIP_Label_25d43cbe-1d34-4aee-b177-a8008a220178_ContentBits">
    <vt:lpwstr>0</vt:lpwstr>
  </property>
</Properties>
</file>