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ttps://conexusas-my.sharepoint.com/personal/imants_vulans_conexus_lv/Documents/Galvena dokumentu pakete/Darbs/Protokoli/2021/Sarunu procedūra/PRO-2021.285_būvdarbi_egons/"/>
    </mc:Choice>
  </mc:AlternateContent>
  <xr:revisionPtr revIDLastSave="1" documentId="8_{7E1C9C88-A668-44CB-B7AA-9AE5527BBFD8}" xr6:coauthVersionLast="47" xr6:coauthVersionMax="47" xr10:uidLastSave="{DA0300F2-13A5-4583-A837-E8EA2F6163BA}"/>
  <bookViews>
    <workbookView minimized="1" xWindow="1950" yWindow="1950" windowWidth="28800" windowHeight="15435" activeTab="2" xr2:uid="{00000000-000D-0000-FFFF-FFFF00000000}"/>
  </bookViews>
  <sheets>
    <sheet name="Būvniecības koptāme" sheetId="3" r:id="rId1"/>
    <sheet name="KA" sheetId="4" r:id="rId2"/>
    <sheet name="ESS-VAS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42" i="1" l="1"/>
  <c r="M142" i="1"/>
  <c r="L142" i="1"/>
  <c r="K142" i="1"/>
  <c r="J142" i="1"/>
  <c r="N141" i="1"/>
  <c r="M141" i="1"/>
  <c r="L141" i="1"/>
  <c r="K141" i="1"/>
  <c r="J141" i="1"/>
  <c r="N140" i="1"/>
  <c r="M140" i="1"/>
  <c r="L140" i="1"/>
  <c r="K140" i="1"/>
  <c r="J140" i="1"/>
  <c r="O141" i="1" l="1"/>
  <c r="O140" i="1"/>
  <c r="O142" i="1"/>
  <c r="G45" i="1"/>
  <c r="J45" i="1" s="1"/>
  <c r="G44" i="1"/>
  <c r="J44" i="1" s="1"/>
  <c r="N45" i="1"/>
  <c r="M45" i="1"/>
  <c r="K45" i="1"/>
  <c r="N44" i="1"/>
  <c r="M44" i="1"/>
  <c r="K44" i="1"/>
  <c r="N41" i="1"/>
  <c r="M41" i="1"/>
  <c r="K41" i="1"/>
  <c r="G41" i="1"/>
  <c r="J41" i="1" s="1"/>
  <c r="N38" i="1"/>
  <c r="M38" i="1"/>
  <c r="K38" i="1"/>
  <c r="G38" i="1"/>
  <c r="L38" i="1" s="1"/>
  <c r="J38" i="1" l="1"/>
  <c r="L44" i="1"/>
  <c r="O44" i="1" s="1"/>
  <c r="L45" i="1"/>
  <c r="O45" i="1" s="1"/>
  <c r="O38" i="1"/>
  <c r="L41" i="1"/>
  <c r="O41" i="1" s="1"/>
  <c r="N138" i="1"/>
  <c r="M138" i="1"/>
  <c r="L138" i="1"/>
  <c r="K138" i="1"/>
  <c r="J138" i="1"/>
  <c r="N39" i="1"/>
  <c r="M39" i="1"/>
  <c r="K39" i="1"/>
  <c r="G39" i="1"/>
  <c r="L39" i="1" s="1"/>
  <c r="G43" i="1"/>
  <c r="J39" i="1" l="1"/>
  <c r="O138" i="1"/>
  <c r="O39" i="1"/>
  <c r="N37" i="1"/>
  <c r="M37" i="1"/>
  <c r="K37" i="1"/>
  <c r="G37" i="1"/>
  <c r="J37" i="1" s="1"/>
  <c r="N35" i="1"/>
  <c r="M35" i="1"/>
  <c r="L35" i="1"/>
  <c r="K35" i="1"/>
  <c r="J35" i="1"/>
  <c r="N34" i="1"/>
  <c r="M34" i="1"/>
  <c r="K34" i="1"/>
  <c r="N33" i="1"/>
  <c r="M33" i="1"/>
  <c r="K33" i="1"/>
  <c r="N32" i="1"/>
  <c r="M32" i="1"/>
  <c r="K32" i="1"/>
  <c r="G34" i="1"/>
  <c r="L34" i="1" s="1"/>
  <c r="G33" i="1"/>
  <c r="L33" i="1" s="1"/>
  <c r="G32" i="1"/>
  <c r="L32" i="1" s="1"/>
  <c r="N30" i="1"/>
  <c r="M30" i="1"/>
  <c r="K30" i="1"/>
  <c r="G30" i="1"/>
  <c r="J30" i="1" s="1"/>
  <c r="N121" i="1"/>
  <c r="M121" i="1"/>
  <c r="K121" i="1"/>
  <c r="G121" i="1"/>
  <c r="J121" i="1" s="1"/>
  <c r="N134" i="1"/>
  <c r="M134" i="1"/>
  <c r="K134" i="1"/>
  <c r="G134" i="1"/>
  <c r="L134" i="1" s="1"/>
  <c r="L37" i="1" l="1"/>
  <c r="O37" i="1" s="1"/>
  <c r="L30" i="1"/>
  <c r="O30" i="1" s="1"/>
  <c r="O33" i="1"/>
  <c r="O35" i="1"/>
  <c r="L121" i="1"/>
  <c r="O121" i="1" s="1"/>
  <c r="J32" i="1"/>
  <c r="J33" i="1"/>
  <c r="O134" i="1"/>
  <c r="O34" i="1"/>
  <c r="O32" i="1"/>
  <c r="J34" i="1"/>
  <c r="J134" i="1"/>
  <c r="N120" i="1" l="1"/>
  <c r="M120" i="1"/>
  <c r="K120" i="1"/>
  <c r="G120" i="1"/>
  <c r="L120" i="1" s="1"/>
  <c r="O120" i="1" l="1"/>
  <c r="J120" i="1"/>
  <c r="N119" i="1" l="1"/>
  <c r="M119" i="1"/>
  <c r="L119" i="1"/>
  <c r="K119" i="1"/>
  <c r="J119" i="1"/>
  <c r="O119" i="1" l="1"/>
  <c r="J79" i="1"/>
  <c r="N79" i="1"/>
  <c r="M79" i="1"/>
  <c r="L79" i="1"/>
  <c r="K79" i="1"/>
  <c r="N76" i="1"/>
  <c r="M76" i="1"/>
  <c r="K76" i="1"/>
  <c r="J76" i="1"/>
  <c r="N40" i="1"/>
  <c r="M40" i="1"/>
  <c r="K40" i="1"/>
  <c r="G40" i="1"/>
  <c r="J40" i="1" s="1"/>
  <c r="N43" i="1"/>
  <c r="M43" i="1"/>
  <c r="K43" i="1"/>
  <c r="L43" i="1"/>
  <c r="O43" i="1" l="1"/>
  <c r="O79" i="1"/>
  <c r="L76" i="1"/>
  <c r="O76" i="1" s="1"/>
  <c r="L40" i="1"/>
  <c r="O40" i="1" s="1"/>
  <c r="J43" i="1"/>
  <c r="N46" i="1"/>
  <c r="M46" i="1"/>
  <c r="K46" i="1"/>
  <c r="G46" i="1"/>
  <c r="L46" i="1" s="1"/>
  <c r="N54" i="1"/>
  <c r="M54" i="1"/>
  <c r="K54" i="1"/>
  <c r="G54" i="1"/>
  <c r="L54" i="1" s="1"/>
  <c r="A13" i="1"/>
  <c r="A14" i="1" s="1"/>
  <c r="A15" i="1" s="1"/>
  <c r="A16" i="1" s="1"/>
  <c r="A17" i="1" s="1"/>
  <c r="A18" i="1" s="1"/>
  <c r="A19" i="1" s="1"/>
  <c r="A23" i="1" s="1"/>
  <c r="A24" i="1" s="1"/>
  <c r="A27" i="1" s="1"/>
  <c r="A30" i="1" s="1"/>
  <c r="A33" i="1" s="1"/>
  <c r="A34" i="1" s="1"/>
  <c r="A35" i="1" s="1"/>
  <c r="A36" i="1" s="1"/>
  <c r="A37" i="1" s="1"/>
  <c r="A40" i="1" s="1"/>
  <c r="N136" i="1"/>
  <c r="M136" i="1"/>
  <c r="K136" i="1"/>
  <c r="G136" i="1"/>
  <c r="L136" i="1" s="1"/>
  <c r="N135" i="1"/>
  <c r="M135" i="1"/>
  <c r="K135" i="1"/>
  <c r="G135" i="1"/>
  <c r="J135" i="1" s="1"/>
  <c r="A50" i="1" l="1"/>
  <c r="A51" i="1" s="1"/>
  <c r="A54" i="1" s="1"/>
  <c r="A57" i="1" s="1"/>
  <c r="A67" i="1" s="1"/>
  <c r="A68" i="1" s="1"/>
  <c r="A69" i="1" s="1"/>
  <c r="A70" i="1" s="1"/>
  <c r="A71" i="1" s="1"/>
  <c r="A72" i="1" s="1"/>
  <c r="A73" i="1" s="1"/>
  <c r="A76" i="1" s="1"/>
  <c r="A79" i="1" s="1"/>
  <c r="A82" i="1" s="1"/>
  <c r="A83" i="1" s="1"/>
  <c r="A84" i="1" s="1"/>
  <c r="A85" i="1" s="1"/>
  <c r="A86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3" i="1" s="1"/>
  <c r="A104" i="1" s="1"/>
  <c r="A107" i="1" s="1"/>
  <c r="A108" i="1" s="1"/>
  <c r="A109" i="1" s="1"/>
  <c r="A112" i="1" s="1"/>
  <c r="A113" i="1" s="1"/>
  <c r="A114" i="1" s="1"/>
  <c r="A115" i="1" s="1"/>
  <c r="A116" i="1" s="1"/>
  <c r="A117" i="1" s="1"/>
  <c r="A118" i="1" s="1"/>
  <c r="A119" i="1" s="1"/>
  <c r="O136" i="1"/>
  <c r="L135" i="1"/>
  <c r="O135" i="1" s="1"/>
  <c r="J54" i="1"/>
  <c r="O54" i="1"/>
  <c r="O46" i="1"/>
  <c r="J46" i="1"/>
  <c r="J136" i="1"/>
  <c r="A120" i="1" l="1"/>
  <c r="A121" i="1" s="1"/>
  <c r="A122" i="1" s="1"/>
  <c r="A123" i="1" s="1"/>
  <c r="A124" i="1" s="1"/>
  <c r="A125" i="1" s="1"/>
  <c r="A126" i="1" s="1"/>
  <c r="A127" i="1" s="1"/>
  <c r="A128" i="1" s="1"/>
  <c r="A129" i="1" s="1"/>
  <c r="A132" i="1" s="1"/>
  <c r="A133" i="1" s="1"/>
  <c r="N19" i="1"/>
  <c r="M19" i="1"/>
  <c r="K19" i="1"/>
  <c r="G19" i="1"/>
  <c r="L19" i="1" s="1"/>
  <c r="N27" i="1"/>
  <c r="M27" i="1"/>
  <c r="K27" i="1"/>
  <c r="G27" i="1"/>
  <c r="L27" i="1" s="1"/>
  <c r="N26" i="1"/>
  <c r="M26" i="1"/>
  <c r="K26" i="1"/>
  <c r="G26" i="1"/>
  <c r="J26" i="1" s="1"/>
  <c r="N24" i="1"/>
  <c r="M24" i="1"/>
  <c r="K24" i="1"/>
  <c r="G24" i="1"/>
  <c r="J24" i="1" s="1"/>
  <c r="N23" i="1"/>
  <c r="M23" i="1"/>
  <c r="K23" i="1"/>
  <c r="G23" i="1"/>
  <c r="L23" i="1" s="1"/>
  <c r="N22" i="1"/>
  <c r="M22" i="1"/>
  <c r="K22" i="1"/>
  <c r="G22" i="1"/>
  <c r="L22" i="1" s="1"/>
  <c r="N15" i="1"/>
  <c r="M15" i="1"/>
  <c r="K15" i="1"/>
  <c r="G15" i="1"/>
  <c r="J15" i="1" s="1"/>
  <c r="N14" i="1"/>
  <c r="M14" i="1"/>
  <c r="K14" i="1"/>
  <c r="G14" i="1"/>
  <c r="L14" i="1" s="1"/>
  <c r="N13" i="1"/>
  <c r="M13" i="1"/>
  <c r="K13" i="1"/>
  <c r="G13" i="1"/>
  <c r="L13" i="1" s="1"/>
  <c r="N12" i="1"/>
  <c r="M12" i="1"/>
  <c r="K12" i="1"/>
  <c r="G12" i="1"/>
  <c r="J12" i="1" s="1"/>
  <c r="N18" i="1"/>
  <c r="M18" i="1"/>
  <c r="K18" i="1"/>
  <c r="G18" i="1"/>
  <c r="J18" i="1" s="1"/>
  <c r="N17" i="1"/>
  <c r="M17" i="1"/>
  <c r="K17" i="1"/>
  <c r="G17" i="1"/>
  <c r="J17" i="1" s="1"/>
  <c r="N16" i="1"/>
  <c r="M16" i="1"/>
  <c r="K16" i="1"/>
  <c r="G16" i="1"/>
  <c r="J16" i="1" s="1"/>
  <c r="A141" i="1" l="1"/>
  <c r="A142" i="1" s="1"/>
  <c r="A134" i="1"/>
  <c r="A135" i="1" s="1"/>
  <c r="A136" i="1" s="1"/>
  <c r="O22" i="1"/>
  <c r="L24" i="1"/>
  <c r="O24" i="1" s="1"/>
  <c r="J23" i="1"/>
  <c r="J19" i="1"/>
  <c r="O19" i="1"/>
  <c r="O27" i="1"/>
  <c r="J27" i="1"/>
  <c r="O23" i="1"/>
  <c r="L26" i="1"/>
  <c r="O26" i="1" s="1"/>
  <c r="J22" i="1"/>
  <c r="O13" i="1"/>
  <c r="L15" i="1"/>
  <c r="O15" i="1" s="1"/>
  <c r="J14" i="1"/>
  <c r="O14" i="1"/>
  <c r="L12" i="1"/>
  <c r="O12" i="1" s="1"/>
  <c r="J13" i="1"/>
  <c r="L17" i="1"/>
  <c r="O17" i="1" s="1"/>
  <c r="L16" i="1"/>
  <c r="O16" i="1" s="1"/>
  <c r="L18" i="1"/>
  <c r="O18" i="1" s="1"/>
  <c r="N86" i="1" l="1"/>
  <c r="M86" i="1"/>
  <c r="L86" i="1"/>
  <c r="K86" i="1"/>
  <c r="J86" i="1"/>
  <c r="N88" i="1"/>
  <c r="M88" i="1"/>
  <c r="K88" i="1"/>
  <c r="G88" i="1"/>
  <c r="L88" i="1" s="1"/>
  <c r="N116" i="1"/>
  <c r="M116" i="1"/>
  <c r="K116" i="1"/>
  <c r="G116" i="1"/>
  <c r="L116" i="1" s="1"/>
  <c r="N115" i="1"/>
  <c r="M115" i="1"/>
  <c r="K115" i="1"/>
  <c r="G115" i="1"/>
  <c r="L115" i="1" s="1"/>
  <c r="N114" i="1"/>
  <c r="M114" i="1"/>
  <c r="K114" i="1"/>
  <c r="G114" i="1"/>
  <c r="J114" i="1" s="1"/>
  <c r="N129" i="1"/>
  <c r="M129" i="1"/>
  <c r="K129" i="1"/>
  <c r="G129" i="1"/>
  <c r="J129" i="1" s="1"/>
  <c r="N128" i="1"/>
  <c r="M128" i="1"/>
  <c r="K128" i="1"/>
  <c r="G128" i="1"/>
  <c r="L128" i="1" s="1"/>
  <c r="N127" i="1"/>
  <c r="M127" i="1"/>
  <c r="K127" i="1"/>
  <c r="G127" i="1"/>
  <c r="J127" i="1" s="1"/>
  <c r="N126" i="1"/>
  <c r="M126" i="1"/>
  <c r="K126" i="1"/>
  <c r="G126" i="1"/>
  <c r="J126" i="1" s="1"/>
  <c r="N125" i="1"/>
  <c r="M125" i="1"/>
  <c r="K125" i="1"/>
  <c r="G125" i="1"/>
  <c r="L125" i="1" s="1"/>
  <c r="N124" i="1"/>
  <c r="M124" i="1"/>
  <c r="K124" i="1"/>
  <c r="G124" i="1"/>
  <c r="L124" i="1" s="1"/>
  <c r="N123" i="1"/>
  <c r="M123" i="1"/>
  <c r="K123" i="1"/>
  <c r="G123" i="1"/>
  <c r="J123" i="1" s="1"/>
  <c r="N122" i="1"/>
  <c r="M122" i="1"/>
  <c r="K122" i="1"/>
  <c r="G122" i="1"/>
  <c r="J122" i="1" s="1"/>
  <c r="L129" i="1" l="1"/>
  <c r="O129" i="1" s="1"/>
  <c r="J88" i="1"/>
  <c r="O128" i="1"/>
  <c r="O86" i="1"/>
  <c r="O88" i="1"/>
  <c r="O116" i="1"/>
  <c r="O115" i="1"/>
  <c r="J116" i="1"/>
  <c r="L114" i="1"/>
  <c r="O114" i="1" s="1"/>
  <c r="J115" i="1"/>
  <c r="J128" i="1"/>
  <c r="O124" i="1"/>
  <c r="O125" i="1"/>
  <c r="L127" i="1"/>
  <c r="O127" i="1" s="1"/>
  <c r="J125" i="1"/>
  <c r="J124" i="1"/>
  <c r="L126" i="1"/>
  <c r="O126" i="1" s="1"/>
  <c r="L123" i="1"/>
  <c r="O123" i="1" s="1"/>
  <c r="L122" i="1"/>
  <c r="O122" i="1" s="1"/>
  <c r="N118" i="1" l="1"/>
  <c r="M118" i="1"/>
  <c r="K118" i="1"/>
  <c r="G118" i="1"/>
  <c r="J118" i="1" s="1"/>
  <c r="N117" i="1"/>
  <c r="M117" i="1"/>
  <c r="K117" i="1"/>
  <c r="G117" i="1"/>
  <c r="J117" i="1" s="1"/>
  <c r="N113" i="1"/>
  <c r="M113" i="1"/>
  <c r="K113" i="1"/>
  <c r="G113" i="1"/>
  <c r="L113" i="1" s="1"/>
  <c r="N111" i="1"/>
  <c r="M111" i="1"/>
  <c r="K111" i="1"/>
  <c r="G111" i="1"/>
  <c r="L111" i="1" s="1"/>
  <c r="N112" i="1"/>
  <c r="M112" i="1"/>
  <c r="K112" i="1"/>
  <c r="G112" i="1"/>
  <c r="L112" i="1" s="1"/>
  <c r="N132" i="1"/>
  <c r="M132" i="1"/>
  <c r="K132" i="1"/>
  <c r="G132" i="1"/>
  <c r="J132" i="1" s="1"/>
  <c r="N131" i="1"/>
  <c r="M131" i="1"/>
  <c r="K131" i="1"/>
  <c r="G131" i="1"/>
  <c r="J131" i="1" s="1"/>
  <c r="L117" i="1" l="1"/>
  <c r="O117" i="1" s="1"/>
  <c r="J113" i="1"/>
  <c r="L118" i="1"/>
  <c r="O118" i="1" s="1"/>
  <c r="O113" i="1"/>
  <c r="O111" i="1"/>
  <c r="J111" i="1"/>
  <c r="O112" i="1"/>
  <c r="J112" i="1"/>
  <c r="L132" i="1"/>
  <c r="O132" i="1" s="1"/>
  <c r="L131" i="1"/>
  <c r="O131" i="1" s="1"/>
  <c r="N78" i="1"/>
  <c r="M78" i="1"/>
  <c r="K78" i="1"/>
  <c r="G78" i="1"/>
  <c r="L78" i="1" s="1"/>
  <c r="N75" i="1"/>
  <c r="M75" i="1"/>
  <c r="K75" i="1"/>
  <c r="G75" i="1"/>
  <c r="J75" i="1" s="1"/>
  <c r="N85" i="1"/>
  <c r="M85" i="1"/>
  <c r="K85" i="1"/>
  <c r="G85" i="1"/>
  <c r="L85" i="1" s="1"/>
  <c r="N84" i="1"/>
  <c r="M84" i="1"/>
  <c r="K84" i="1"/>
  <c r="G84" i="1"/>
  <c r="J84" i="1" s="1"/>
  <c r="N83" i="1"/>
  <c r="M83" i="1"/>
  <c r="K83" i="1"/>
  <c r="G83" i="1"/>
  <c r="J83" i="1" s="1"/>
  <c r="N100" i="1"/>
  <c r="M100" i="1"/>
  <c r="K100" i="1"/>
  <c r="G100" i="1"/>
  <c r="L100" i="1" s="1"/>
  <c r="N99" i="1"/>
  <c r="M99" i="1"/>
  <c r="K99" i="1"/>
  <c r="G99" i="1"/>
  <c r="J99" i="1" s="1"/>
  <c r="N98" i="1"/>
  <c r="M98" i="1"/>
  <c r="K98" i="1"/>
  <c r="G98" i="1"/>
  <c r="L98" i="1" s="1"/>
  <c r="N97" i="1"/>
  <c r="M97" i="1"/>
  <c r="K97" i="1"/>
  <c r="G97" i="1"/>
  <c r="L97" i="1" s="1"/>
  <c r="N96" i="1"/>
  <c r="M96" i="1"/>
  <c r="K96" i="1"/>
  <c r="G96" i="1"/>
  <c r="L96" i="1" s="1"/>
  <c r="N95" i="1"/>
  <c r="M95" i="1"/>
  <c r="K95" i="1"/>
  <c r="G95" i="1"/>
  <c r="J95" i="1" s="1"/>
  <c r="N94" i="1"/>
  <c r="M94" i="1"/>
  <c r="K94" i="1"/>
  <c r="G94" i="1"/>
  <c r="L94" i="1" s="1"/>
  <c r="N93" i="1"/>
  <c r="M93" i="1"/>
  <c r="K93" i="1"/>
  <c r="G93" i="1"/>
  <c r="L93" i="1" s="1"/>
  <c r="N92" i="1"/>
  <c r="M92" i="1"/>
  <c r="K92" i="1"/>
  <c r="G92" i="1"/>
  <c r="L92" i="1" s="1"/>
  <c r="N91" i="1"/>
  <c r="M91" i="1"/>
  <c r="K91" i="1"/>
  <c r="G91" i="1"/>
  <c r="J91" i="1" s="1"/>
  <c r="N90" i="1"/>
  <c r="M90" i="1"/>
  <c r="K90" i="1"/>
  <c r="G90" i="1"/>
  <c r="J90" i="1" s="1"/>
  <c r="N81" i="1"/>
  <c r="M81" i="1"/>
  <c r="K81" i="1"/>
  <c r="G81" i="1"/>
  <c r="J81" i="1" s="1"/>
  <c r="N69" i="1"/>
  <c r="M69" i="1"/>
  <c r="K69" i="1"/>
  <c r="G69" i="1"/>
  <c r="L69" i="1" s="1"/>
  <c r="N70" i="1"/>
  <c r="M70" i="1"/>
  <c r="K70" i="1"/>
  <c r="G70" i="1"/>
  <c r="L70" i="1" s="1"/>
  <c r="N73" i="1"/>
  <c r="M73" i="1"/>
  <c r="K73" i="1"/>
  <c r="G73" i="1"/>
  <c r="L73" i="1" s="1"/>
  <c r="N50" i="1"/>
  <c r="M50" i="1"/>
  <c r="K50" i="1"/>
  <c r="G50" i="1"/>
  <c r="L50" i="1" s="1"/>
  <c r="N68" i="1"/>
  <c r="M68" i="1"/>
  <c r="K68" i="1"/>
  <c r="G68" i="1"/>
  <c r="J68" i="1" s="1"/>
  <c r="N67" i="1"/>
  <c r="M67" i="1"/>
  <c r="K67" i="1"/>
  <c r="G67" i="1"/>
  <c r="L67" i="1" s="1"/>
  <c r="N56" i="1"/>
  <c r="M56" i="1"/>
  <c r="K56" i="1"/>
  <c r="G56" i="1"/>
  <c r="J56" i="1" s="1"/>
  <c r="N53" i="1"/>
  <c r="M53" i="1"/>
  <c r="K53" i="1"/>
  <c r="G53" i="1"/>
  <c r="J53" i="1" s="1"/>
  <c r="N49" i="1"/>
  <c r="M49" i="1"/>
  <c r="K49" i="1"/>
  <c r="G49" i="1"/>
  <c r="J49" i="1" s="1"/>
  <c r="N64" i="1"/>
  <c r="M64" i="1"/>
  <c r="K64" i="1"/>
  <c r="G64" i="1"/>
  <c r="J64" i="1" s="1"/>
  <c r="N62" i="1"/>
  <c r="M62" i="1"/>
  <c r="K62" i="1"/>
  <c r="G62" i="1"/>
  <c r="L62" i="1" s="1"/>
  <c r="N57" i="1"/>
  <c r="M57" i="1"/>
  <c r="K57" i="1"/>
  <c r="G57" i="1"/>
  <c r="J57" i="1" s="1"/>
  <c r="N51" i="1"/>
  <c r="M51" i="1"/>
  <c r="K51" i="1"/>
  <c r="G51" i="1"/>
  <c r="J51" i="1" s="1"/>
  <c r="N60" i="1"/>
  <c r="M60" i="1"/>
  <c r="K60" i="1"/>
  <c r="G60" i="1"/>
  <c r="J60" i="1" s="1"/>
  <c r="N109" i="1"/>
  <c r="M109" i="1"/>
  <c r="K109" i="1"/>
  <c r="G109" i="1"/>
  <c r="J109" i="1" s="1"/>
  <c r="N108" i="1"/>
  <c r="M108" i="1"/>
  <c r="K108" i="1"/>
  <c r="G108" i="1"/>
  <c r="J108" i="1" s="1"/>
  <c r="N107" i="1"/>
  <c r="M107" i="1"/>
  <c r="K107" i="1"/>
  <c r="G107" i="1"/>
  <c r="L107" i="1" s="1"/>
  <c r="N106" i="1"/>
  <c r="M106" i="1"/>
  <c r="K106" i="1"/>
  <c r="G106" i="1"/>
  <c r="J106" i="1" s="1"/>
  <c r="N104" i="1"/>
  <c r="M104" i="1"/>
  <c r="K104" i="1"/>
  <c r="G104" i="1"/>
  <c r="J104" i="1" s="1"/>
  <c r="N103" i="1"/>
  <c r="M103" i="1"/>
  <c r="K103" i="1"/>
  <c r="G103" i="1"/>
  <c r="L103" i="1" s="1"/>
  <c r="N102" i="1"/>
  <c r="M102" i="1"/>
  <c r="K102" i="1"/>
  <c r="G102" i="1"/>
  <c r="L102" i="1" s="1"/>
  <c r="N72" i="1"/>
  <c r="M72" i="1"/>
  <c r="K72" i="1"/>
  <c r="G72" i="1"/>
  <c r="L72" i="1" s="1"/>
  <c r="N71" i="1"/>
  <c r="M71" i="1"/>
  <c r="K71" i="1"/>
  <c r="G71" i="1"/>
  <c r="L71" i="1" s="1"/>
  <c r="N66" i="1"/>
  <c r="M66" i="1"/>
  <c r="K66" i="1"/>
  <c r="G66" i="1"/>
  <c r="J66" i="1" s="1"/>
  <c r="N42" i="1"/>
  <c r="M42" i="1"/>
  <c r="K42" i="1"/>
  <c r="G42" i="1"/>
  <c r="L42" i="1" s="1"/>
  <c r="N36" i="1"/>
  <c r="M36" i="1"/>
  <c r="K36" i="1"/>
  <c r="G36" i="1"/>
  <c r="L36" i="1" s="1"/>
  <c r="N29" i="1"/>
  <c r="M29" i="1"/>
  <c r="K29" i="1"/>
  <c r="G29" i="1"/>
  <c r="J29" i="1" s="1"/>
  <c r="N143" i="1" l="1"/>
  <c r="G11" i="4" s="1"/>
  <c r="G15" i="4" s="1"/>
  <c r="K143" i="1"/>
  <c r="H11" i="4" s="1"/>
  <c r="H15" i="4" s="1"/>
  <c r="H7" i="4" s="1"/>
  <c r="M143" i="1"/>
  <c r="F11" i="4" s="1"/>
  <c r="F15" i="4" s="1"/>
  <c r="L108" i="1"/>
  <c r="O108" i="1" s="1"/>
  <c r="L49" i="1"/>
  <c r="O49" i="1" s="1"/>
  <c r="L57" i="1"/>
  <c r="O57" i="1" s="1"/>
  <c r="J62" i="1"/>
  <c r="J94" i="1"/>
  <c r="L68" i="1"/>
  <c r="O68" i="1" s="1"/>
  <c r="J70" i="1"/>
  <c r="J50" i="1"/>
  <c r="O70" i="1"/>
  <c r="J100" i="1"/>
  <c r="O78" i="1"/>
  <c r="J72" i="1"/>
  <c r="O62" i="1"/>
  <c r="L53" i="1"/>
  <c r="O53" i="1" s="1"/>
  <c r="J67" i="1"/>
  <c r="J69" i="1"/>
  <c r="O92" i="1"/>
  <c r="O98" i="1"/>
  <c r="J36" i="1"/>
  <c r="O36" i="1"/>
  <c r="L60" i="1"/>
  <c r="O60" i="1" s="1"/>
  <c r="J73" i="1"/>
  <c r="O73" i="1"/>
  <c r="J92" i="1"/>
  <c r="J98" i="1"/>
  <c r="O67" i="1"/>
  <c r="L106" i="1"/>
  <c r="O106" i="1" s="1"/>
  <c r="L51" i="1"/>
  <c r="O72" i="1"/>
  <c r="O107" i="1"/>
  <c r="O94" i="1"/>
  <c r="O100" i="1"/>
  <c r="O97" i="1"/>
  <c r="O93" i="1"/>
  <c r="O96" i="1"/>
  <c r="J78" i="1"/>
  <c r="L75" i="1"/>
  <c r="O75" i="1" s="1"/>
  <c r="J85" i="1"/>
  <c r="O85" i="1"/>
  <c r="L84" i="1"/>
  <c r="O84" i="1" s="1"/>
  <c r="L81" i="1"/>
  <c r="O81" i="1" s="1"/>
  <c r="L83" i="1"/>
  <c r="O83" i="1" s="1"/>
  <c r="J96" i="1"/>
  <c r="L91" i="1"/>
  <c r="O91" i="1" s="1"/>
  <c r="J93" i="1"/>
  <c r="L95" i="1"/>
  <c r="O95" i="1" s="1"/>
  <c r="J97" i="1"/>
  <c r="L99" i="1"/>
  <c r="O99" i="1" s="1"/>
  <c r="L90" i="1"/>
  <c r="O90" i="1" s="1"/>
  <c r="O69" i="1"/>
  <c r="O50" i="1"/>
  <c r="L56" i="1"/>
  <c r="O56" i="1" s="1"/>
  <c r="L64" i="1"/>
  <c r="O64" i="1" s="1"/>
  <c r="L109" i="1"/>
  <c r="O109" i="1" s="1"/>
  <c r="J103" i="1"/>
  <c r="J107" i="1"/>
  <c r="O102" i="1"/>
  <c r="O103" i="1"/>
  <c r="L104" i="1"/>
  <c r="O104" i="1" s="1"/>
  <c r="J102" i="1"/>
  <c r="O71" i="1"/>
  <c r="J71" i="1"/>
  <c r="L66" i="1"/>
  <c r="O66" i="1" s="1"/>
  <c r="L29" i="1"/>
  <c r="O29" i="1" s="1"/>
  <c r="O42" i="1"/>
  <c r="J42" i="1"/>
  <c r="O51" i="1" l="1"/>
  <c r="L143" i="1"/>
  <c r="E11" i="4" l="1"/>
  <c r="E15" i="4" s="1"/>
  <c r="O143" i="1"/>
  <c r="D11" i="4" l="1"/>
  <c r="D15" i="4" s="1"/>
  <c r="N7" i="1"/>
  <c r="D16" i="4" l="1"/>
  <c r="D18" i="4"/>
  <c r="D19" i="4" l="1"/>
  <c r="H6" i="4" s="1"/>
  <c r="E13" i="3" l="1"/>
  <c r="E15" i="3" s="1"/>
  <c r="E16" i="3" l="1"/>
  <c r="E17" i="3" s="1"/>
</calcChain>
</file>

<file path=xl/sharedStrings.xml><?xml version="1.0" encoding="utf-8"?>
<sst xmlns="http://schemas.openxmlformats.org/spreadsheetml/2006/main" count="302" uniqueCount="183">
  <si>
    <t>kpl</t>
  </si>
  <si>
    <t>Piedrūmi:</t>
  </si>
  <si>
    <t>kpl.</t>
  </si>
  <si>
    <t>Uzstādīšanas aksesuāri</t>
  </si>
  <si>
    <t>D2xC2LD2 Combination Alarm Horn &amp; LED Beacon, ATEX zona 2, 24VDC, 2 x M20x1.5, IP66</t>
  </si>
  <si>
    <t>D2xB1LD2 LED Beacon Warning Light, ATEX, 24VDC, 2 x 1/2"NPT, 2 x M20x1.5, 1 x 3/4"NPT, IP66</t>
  </si>
  <si>
    <t>Kabeļu blīvslēgs M20x1,5, /Cable glands M20x1,5, ATEX</t>
  </si>
  <si>
    <t>Kabeļu blīvslēgs M25x1,5, /Cable glands M25x1,5, ATEX</t>
  </si>
  <si>
    <t>pcs.</t>
  </si>
  <si>
    <t>Uzstādīšanas palīgmateriāli</t>
  </si>
  <si>
    <t>Palīgmateriāli</t>
  </si>
  <si>
    <t>Spēka kabelis  PowerFlex RV-K 3x2.5</t>
  </si>
  <si>
    <t>m</t>
  </si>
  <si>
    <t>Kontroles un tīkla kabeli</t>
  </si>
  <si>
    <t>UTP cat 5e</t>
  </si>
  <si>
    <t>JZ-500 HMH-C, 3G1.0</t>
  </si>
  <si>
    <t>JZ-500 HMH-C, 5G1.0</t>
  </si>
  <si>
    <t>JZ-600 HMH-C, 5G1.0</t>
  </si>
  <si>
    <t>JZ-500 HMH-C, 7G1.0</t>
  </si>
  <si>
    <t>JZ-600 HMH-C, 7G1.0</t>
  </si>
  <si>
    <t>JZ-500 HMH-C, 17G0.5</t>
  </si>
  <si>
    <t>JZ-600,  5G1.0</t>
  </si>
  <si>
    <t>JZ-500 HMH, 3G1.0</t>
  </si>
  <si>
    <t>JZ-600, 7G1.0</t>
  </si>
  <si>
    <t>Zemējuma vads</t>
  </si>
  <si>
    <t>H07 V-K/6mm²,  gn-ye, 100m</t>
  </si>
  <si>
    <t>H07 V-K/4mm², gn-ye,100m</t>
  </si>
  <si>
    <t>H07 V-K/2.5mm²,  gn-ye,100m</t>
  </si>
  <si>
    <t>Vara montāžas vads:</t>
  </si>
  <si>
    <t>LiY, 1х0.5 melns, 100m</t>
  </si>
  <si>
    <t>LiY, 1х1.0 melns, 100m</t>
  </si>
  <si>
    <t>LiY, 1х1.5 melns, 100m</t>
  </si>
  <si>
    <t>H07V-K, 1x2.5 melns, 100m</t>
  </si>
  <si>
    <t>Tērauda caurule Ø40 ar stiprinājumu un savienojumiem, cinkotā</t>
  </si>
  <si>
    <t>Tērauda caurule Ø20 ar stiprinājumu un savienojumiem, cinkotā</t>
  </si>
  <si>
    <t>Nozarkārba (T-gabala), 1 ½'' NPT, Exd</t>
  </si>
  <si>
    <t>Nozarkārba (krusta), 1 ½'' ar 6 spailēm, Exd</t>
  </si>
  <si>
    <t>Nozarkārba (krusta), ¾'' NPT, Exd</t>
  </si>
  <si>
    <t>Stūra uzmava, 1 ½'' NPT, Exd</t>
  </si>
  <si>
    <t>Stūra uzmava, ¾'' NPT, Exd</t>
  </si>
  <si>
    <t>Dubultais PVC kabeļu kanāls 80x100x3000 mm, vāks</t>
  </si>
  <si>
    <t>Gāzes detektoru uzstādīšanas konstrukcijas KC-2 zālē</t>
  </si>
  <si>
    <t>Gāzes detektoru (punkta analizatoru) uzstādīšanas mezgls (konstrukcija) KC-2 zālē</t>
  </si>
  <si>
    <t>Signalizātoru uzstādīšanas mezgls (konstrukcija) KC-2 zālē</t>
  </si>
  <si>
    <t>Signalizātoru uzstādīšanas mezgls ārpusē KC-2 zāle</t>
  </si>
  <si>
    <t>Gāzes detektoru (punkta analizatoru) uzstādīšanas mezgls (konstrukcija) GS2-2 telpās</t>
  </si>
  <si>
    <t>Gāzes detektoru (punkta analizatoru) uzstādīšanas mezgls (konstrukcija) GMS-2 b./boksā</t>
  </si>
  <si>
    <t>Kabeļu blīvslēgs M20x1,5, Ex ATEX</t>
  </si>
  <si>
    <r>
      <t xml:space="preserve">Kabeļu </t>
    </r>
    <r>
      <rPr>
        <sz val="9"/>
        <color rgb="FF000000"/>
        <rFont val="Arial"/>
        <family val="2"/>
        <charset val="204"/>
      </rPr>
      <t>blīvslēgs</t>
    </r>
    <r>
      <rPr>
        <sz val="9"/>
        <color theme="1"/>
        <rFont val="Arial"/>
        <family val="2"/>
        <charset val="204"/>
      </rPr>
      <t xml:space="preserve"> </t>
    </r>
    <r>
      <rPr>
        <sz val="9"/>
        <color rgb="FF000000"/>
        <rFont val="Arial"/>
        <family val="2"/>
        <charset val="204"/>
      </rPr>
      <t>M20x1,5,</t>
    </r>
    <r>
      <rPr>
        <sz val="9"/>
        <color theme="1"/>
        <rFont val="Arial"/>
        <family val="2"/>
        <charset val="204"/>
      </rPr>
      <t xml:space="preserve"> /Cable glands </t>
    </r>
    <r>
      <rPr>
        <sz val="9"/>
        <color rgb="FF000000"/>
        <rFont val="Arial"/>
        <family val="2"/>
        <charset val="204"/>
      </rPr>
      <t xml:space="preserve">M20x1,5, </t>
    </r>
    <r>
      <rPr>
        <sz val="9"/>
        <color theme="1"/>
        <rFont val="Arial"/>
        <family val="2"/>
        <charset val="204"/>
      </rPr>
      <t>ATEX</t>
    </r>
  </si>
  <si>
    <r>
      <t xml:space="preserve">Noslēgs </t>
    </r>
    <r>
      <rPr>
        <sz val="9"/>
        <color rgb="FF000000"/>
        <rFont val="Arial"/>
        <family val="2"/>
        <charset val="204"/>
      </rPr>
      <t>M20x1,5,</t>
    </r>
    <r>
      <rPr>
        <sz val="9"/>
        <color theme="1"/>
        <rFont val="Arial"/>
        <family val="2"/>
        <charset val="204"/>
      </rPr>
      <t xml:space="preserve"> /Cable cape </t>
    </r>
    <r>
      <rPr>
        <sz val="9"/>
        <color rgb="FF000000"/>
        <rFont val="Arial"/>
        <family val="2"/>
        <charset val="204"/>
      </rPr>
      <t xml:space="preserve">M20x1,5, </t>
    </r>
    <r>
      <rPr>
        <sz val="9"/>
        <color theme="1"/>
        <rFont val="Arial"/>
        <family val="2"/>
        <charset val="204"/>
      </rPr>
      <t>ATEX</t>
    </r>
  </si>
  <si>
    <t>Sagāzētības kontrolleris Touchpoint Plus Controller (TPPL) TPPLB-AW-A8D8-BNRN, Honeywell Analytics</t>
  </si>
  <si>
    <t>Sienas montāžas piederumi /Wall Mounting Bracket, TPPLOWMB</t>
  </si>
  <si>
    <t>Kabeļu ievadi (13 gab)/Cable glands (13 pcs.), TPPLOGLD</t>
  </si>
  <si>
    <t>Kab. adaptors / Cable glands adaptor for M20 (13 pcs.), TPPLOGLDA</t>
  </si>
  <si>
    <t>Atmiņas karte/ SD Card, TPPLOSDC</t>
  </si>
  <si>
    <t>Nozarkārba ar spailēm, ATEX sprādzienaizsardzības sertifikāts, ATEX Junction box 1M25,3M20, 00780-A-0100</t>
  </si>
  <si>
    <t xml:space="preserve">Nozarkārba ar spailēm un SHC1 pieslēg., Ex ATEX sprādzienaizsardzības sertifikāts, Ex ATEX Junction Box DVC100(M) MK2, socket for connecting the SHC1 </t>
  </si>
  <si>
    <t>Gaismas-skaņas signalizācijas ierīce IP66/67, 24VDC, kabeļu ievads M20x1,5, korpuss pelēkā (vai melnā) krāsā, Ex ATEX sert.1,(2). zonā, lēca dzeltenā krāsā, BEx serija, E2s</t>
  </si>
  <si>
    <t>Alarm Horn ATEX zona 1,2, 24VDC, 2 x M20x1.5, IP66 117dB(A), Grey (RAL7038), BExS110DFDC024AB1A1G</t>
  </si>
  <si>
    <t>LED Beacon, ATEX zona 1,2, 24VDC, 2 x M20x1.5, IP66 Grey (RAL7038), Lens –“Amber” BExBGL2DPDC024AB1A1S/A A=Amber -1pcs.</t>
  </si>
  <si>
    <t>Gaismas-skaņas signalizācijas ierīce IP66/67, 24VDC, kabeļu ievads M20x1,5, korpuss pelēkā (vai melnā) krāsā, Ex ATEX sert.2.zonā lēca dzeltenā krāsā, D2xC2LD2DC024AN1A1G/A, E2s</t>
  </si>
  <si>
    <t>Gaismas signalizācijas ierīce (LED) IP66/67, 24VDC, kabeļu ievadi M20x1,5 2 gab, korpuss pelēkā (vai melnā) krāsā, Ex ATEX sert.2.zonā, lēca dzeltenā krāsā, D2xB1LD2DC024MN3A1G/A - Amber, E2s</t>
  </si>
  <si>
    <t>Gaismas signalizātors (tablo), LED,24V, IP66, kabeļu ievads 2xM20x1,5,  STB2DCAA0A1G, E2s</t>
  </si>
  <si>
    <t>1-stg -LED – “Amber”, lēca dzeltenā krāsā ST-L101HDC024A1A (Amber) E2s</t>
  </si>
  <si>
    <t>2-stg -LED – “Blue”, lēca zilā krasā ST-L101HDC024A1B (Blue) E2s</t>
  </si>
  <si>
    <t>Skaņas signalizācijas ierīce IP66, 24VDC, kabeļu ievads M20x1,5, korpuss pelēkā (vai melnā) krāsā, Ex ATEX sert. BEx serija, E2s</t>
  </si>
  <si>
    <t>Signalizācijas lampa IP66, 24VDC, kabeļu ievads M20x1,5 korpuss pelēkā (vai melnā) krāsā, Ex ATEX sert.1,(2). zonā, lēca dzeltenā krāsā BEx serija</t>
  </si>
  <si>
    <t>Signalizācijas lampa IP66, 24VDC, kabeļu ievads M20x1,5 korpuss pelēkā (vai melnā) krāsā, Ex ATEX sert.1,(2). zonā, lēca zilā krasā, BEx serija</t>
  </si>
  <si>
    <t>LED Beacon, ATEX zona 1,2, 24VDC, 2 x M20x1.5, IP66 Grey (RAL7038), Lens –“ Blue”, BExBGL2DPDC024AB1A1S/B B=Blue -1pcs.,</t>
  </si>
  <si>
    <t>Nozarkārba no poliestera Exe ATEX sert, nokomplektētā  ar 16 spailēm 2,5mm2, , 4 kabeļu ievadi M20x1,5 korpuss, 1 kabeļu ievadi M25x1,5 korpuss,   pelēkā (vai melnā) krāsā, Stahl</t>
  </si>
  <si>
    <t>Skaņas signalizātors (vai zvans), IP65, H100B030G, E2s</t>
  </si>
  <si>
    <t>Automātiskais slēdzis /Circuit breaker C curve, C16A, C60N - 25803, Schneider Electric</t>
  </si>
  <si>
    <t>Relejs 24V, 4CO, uzstād, bāze, LED, 55.34, Finder</t>
  </si>
  <si>
    <t>Barošanas bloks 230 V AC/24VDC, Power Supply - QUINT4-PS/1AC/24DC/10, 2904601, Phoenix Contact</t>
  </si>
  <si>
    <t>Kūstoša drošinātāja modulis/ Fuse base - UT 4-HESI (5X20)  3046032, Phoenix Contact</t>
  </si>
  <si>
    <t>Kūstošs drošinātājs /Fuse 3A (5X20) ETI</t>
  </si>
  <si>
    <t>Gaismas-skaņas signalizācijas ierīce IP66/67, 24VDC, kabeļu ievads M20x1,5, korpuss pelēkā (vai melnā) krāsā, Ex ATEX sert. 2.zonā, lēca dzeltenā krāsā D2xC2LD2DC024AN1A1G/A, E2s</t>
  </si>
  <si>
    <r>
      <t xml:space="preserve">KC2 GKS skapis (600x800x300), komplektā: barošanas blokiem, automātslēdžiem, relejiem, spaļiem utc. </t>
    </r>
    <r>
      <rPr>
        <b/>
        <sz val="9"/>
        <color rgb="FF000000"/>
        <rFont val="Arial"/>
        <family val="2"/>
        <charset val="204"/>
      </rPr>
      <t xml:space="preserve">(Nosaka 
montāžas organizācija balstoties uz savu pieredzi.)
</t>
    </r>
  </si>
  <si>
    <r>
      <t xml:space="preserve">Palīgmateriāli, instalēšanās un montāžās izstrādājumi, stiprinājumi pie balstiem, metālā konstrukcijām un ēku sienām. </t>
    </r>
    <r>
      <rPr>
        <b/>
        <sz val="9"/>
        <color theme="1"/>
        <rFont val="Arial"/>
        <family val="2"/>
        <charset val="204"/>
      </rPr>
      <t xml:space="preserve">(Nosaka montāžas organizācija balstoties uz savu pieredzi.)
</t>
    </r>
    <r>
      <rPr>
        <sz val="9"/>
        <color theme="1"/>
        <rFont val="Arial"/>
        <family val="2"/>
        <charset val="204"/>
      </rPr>
      <t xml:space="preserve">
 </t>
    </r>
  </si>
  <si>
    <t>gb.</t>
  </si>
  <si>
    <t xml:space="preserve">2-rindu metāla kabeļkanāls (60x200x3000mm, sadalītājplāksne, PE-pieslēgumi, dībeļi, skrūves, montāžas izstrādājumi) </t>
  </si>
  <si>
    <t>Vadības un automatizācijas sistēmas.</t>
  </si>
  <si>
    <t>Tāmes izmaksas</t>
  </si>
  <si>
    <t>euro</t>
  </si>
  <si>
    <t>N.p.k.</t>
  </si>
  <si>
    <t>Būvdarbu nosaukums</t>
  </si>
  <si>
    <t>Mērvienība</t>
  </si>
  <si>
    <t>Daudzums</t>
  </si>
  <si>
    <t>Vienības izmaksas</t>
  </si>
  <si>
    <t>Kopā uz visu apjomu</t>
  </si>
  <si>
    <t>laika norma (c/h)</t>
  </si>
  <si>
    <r>
      <t>darba samaksas likme (</t>
    </r>
    <r>
      <rPr>
        <i/>
        <sz val="9"/>
        <rFont val="Arial"/>
        <family val="2"/>
        <charset val="204"/>
      </rPr>
      <t>euro</t>
    </r>
    <r>
      <rPr>
        <sz val="9"/>
        <rFont val="Arial"/>
        <family val="2"/>
        <charset val="204"/>
      </rPr>
      <t>/h)</t>
    </r>
  </si>
  <si>
    <t xml:space="preserve">darba alga </t>
  </si>
  <si>
    <t>būvizstrādājumi</t>
  </si>
  <si>
    <t xml:space="preserve">mehānismi </t>
  </si>
  <si>
    <t>kopā</t>
  </si>
  <si>
    <t>darbietilpība (c/h)</t>
  </si>
  <si>
    <t>summa</t>
  </si>
  <si>
    <t>Esošo GKS detektoru demontāža:</t>
  </si>
  <si>
    <t>-             GSM-2 telpās</t>
  </si>
  <si>
    <t>-             GMS-2 blok-boksā</t>
  </si>
  <si>
    <t>-             KC-2 cehā</t>
  </si>
  <si>
    <t>-        KC-2 cehā, pie griestiem</t>
  </si>
  <si>
    <t>Esošo GKS gaismas-skaņas signalizācijas iekārtas demontāža uz GMS-2 blok-boksa sienas</t>
  </si>
  <si>
    <t>Esošo GKS gaismas-skaņas signalizācijas iekārtas demontāža uz KC2 sienas</t>
  </si>
  <si>
    <t>Esošo GKS gaismas-skaņas signalizācijas iekārtas demontāža uz GSM-2 sienas</t>
  </si>
  <si>
    <t>Esošo GKS “System 5701”  UGS-1 skapī, tsk barošanas bloku atslēgšana un vadības shēmu atslēgšana/pārslēgšana</t>
  </si>
  <si>
    <t>Kabeļu un vadu demontāža</t>
  </si>
  <si>
    <t xml:space="preserve">Esošo GKS kabeļu demontāža no caurulēs D40, D20 </t>
  </si>
  <si>
    <t>Esošo GKS kabeļu demontāža (trašu pie GMS-2 precizēt uz vietas)</t>
  </si>
  <si>
    <t xml:space="preserve">Mērījumi </t>
  </si>
  <si>
    <t>Gāzes kontrolsistēma (GKS):</t>
  </si>
  <si>
    <t>PLC, IP tikla realizācija  un sistēmas programmēšanas darbi</t>
  </si>
  <si>
    <t>SCADA programmatūras konfigurēšanas un ieviešanas darbi, lietotāju apmācība</t>
  </si>
  <si>
    <t>PN un GKS ievešanas  dokumentācija</t>
  </si>
  <si>
    <t>PVC lokana caurule Ø20,  ar stiprinājumu un savienojumiem</t>
  </si>
  <si>
    <t>1. Elektroaparatūras demontāža</t>
  </si>
  <si>
    <r>
      <t>-</t>
    </r>
    <r>
      <rPr>
        <sz val="9"/>
        <color theme="1"/>
        <rFont val="Times New Roman"/>
        <family val="1"/>
        <charset val="204"/>
      </rPr>
      <t xml:space="preserve">             </t>
    </r>
    <r>
      <rPr>
        <sz val="9"/>
        <color theme="1"/>
        <rFont val="Arial"/>
        <family val="2"/>
        <charset val="204"/>
      </rPr>
      <t>5x0.75</t>
    </r>
  </si>
  <si>
    <r>
      <t>-</t>
    </r>
    <r>
      <rPr>
        <sz val="9"/>
        <color theme="1"/>
        <rFont val="Times New Roman"/>
        <family val="1"/>
        <charset val="204"/>
      </rPr>
      <t xml:space="preserve">             </t>
    </r>
    <r>
      <rPr>
        <sz val="9"/>
        <color theme="1"/>
        <rFont val="Arial"/>
        <family val="2"/>
        <charset val="204"/>
      </rPr>
      <t>3x1.0</t>
    </r>
  </si>
  <si>
    <r>
      <t>-</t>
    </r>
    <r>
      <rPr>
        <sz val="9"/>
        <color theme="1"/>
        <rFont val="Times New Roman"/>
        <family val="1"/>
        <charset val="204"/>
      </rPr>
      <t xml:space="preserve">             </t>
    </r>
    <r>
      <rPr>
        <sz val="9"/>
        <color theme="1"/>
        <rFont val="Arial"/>
        <family val="2"/>
        <charset val="204"/>
      </rPr>
      <t>4x1.0</t>
    </r>
  </si>
  <si>
    <r>
      <t>-</t>
    </r>
    <r>
      <rPr>
        <sz val="9"/>
        <color theme="1"/>
        <rFont val="Times New Roman"/>
        <family val="1"/>
        <charset val="204"/>
      </rPr>
      <t xml:space="preserve">             </t>
    </r>
    <r>
      <rPr>
        <sz val="9"/>
        <color theme="1"/>
        <rFont val="Arial"/>
        <family val="2"/>
        <charset val="204"/>
      </rPr>
      <t>4x1.5</t>
    </r>
  </si>
  <si>
    <r>
      <t>-</t>
    </r>
    <r>
      <rPr>
        <sz val="9"/>
        <color theme="1"/>
        <rFont val="Times New Roman"/>
        <family val="1"/>
        <charset val="204"/>
      </rPr>
      <t xml:space="preserve">             </t>
    </r>
    <r>
      <rPr>
        <sz val="9"/>
        <color theme="1"/>
        <rFont val="Arial"/>
        <family val="2"/>
        <charset val="204"/>
      </rPr>
      <t>10x1.5</t>
    </r>
  </si>
  <si>
    <t>2. IEKĀRTAS, APARĀTI UN AUTOMATIZĀCIJAS LĪDZEKĻI</t>
  </si>
  <si>
    <t>3, IEKĀRTAS GBS1 skapī (papildinājums)</t>
  </si>
  <si>
    <t>4, IEKĀRTAS GBS2 skapī (papildinājums)</t>
  </si>
  <si>
    <t>5. IEKĀRTAS SS-1 (PLC-M91) skapī (papildinājums)</t>
  </si>
  <si>
    <t>6. KABEĻI UN VADI</t>
  </si>
  <si>
    <t>7, MONTĀŽAS MATERIĀLI UN IZSTRĀDĀJUMI</t>
  </si>
  <si>
    <t>Tiešās izmaksas kopā, t. sk. darba devēja sociālais nodoklis 24,09% :</t>
  </si>
  <si>
    <t xml:space="preserve">Būvniecības koptāme </t>
  </si>
  <si>
    <t>Nr. 
p. k.</t>
  </si>
  <si>
    <t xml:space="preserve">Objekta nosaukums </t>
  </si>
  <si>
    <r>
      <t>Objekta izmaksas  (</t>
    </r>
    <r>
      <rPr>
        <i/>
        <sz val="9"/>
        <rFont val="Arial"/>
        <family val="2"/>
        <charset val="204"/>
      </rPr>
      <t>euro</t>
    </r>
    <r>
      <rPr>
        <sz val="9"/>
        <rFont val="Arial"/>
        <family val="2"/>
        <charset val="204"/>
      </rPr>
      <t>)</t>
    </r>
  </si>
  <si>
    <t>1.</t>
  </si>
  <si>
    <t>Kopā / Total</t>
  </si>
  <si>
    <t>Finanšu rezerve neparedzētiem darbiem  (3%)</t>
  </si>
  <si>
    <t>PVN (21%)</t>
  </si>
  <si>
    <t>Pavisam būvniecības izmaksas</t>
  </si>
  <si>
    <t>Sastādīja :</t>
  </si>
  <si>
    <t>(paraksts un tā atšifrējums, datums)</t>
  </si>
  <si>
    <r>
      <t>Būves nosaukums :</t>
    </r>
    <r>
      <rPr>
        <b/>
        <sz val="9"/>
        <rFont val="Arial"/>
        <family val="2"/>
        <charset val="204"/>
      </rPr>
      <t xml:space="preserve">  Inčukalna pazemes gāzes krātuves kompresoru stacijas Nr. 2 sagāzētības kontroles sistēmas modernizācija
</t>
    </r>
  </si>
  <si>
    <t xml:space="preserve">Objekta adrese: Inčukalna gāzes krātuve, Krimuldas pagasts, Siguldas novads, LV-2144
</t>
  </si>
  <si>
    <t>Kopsavilkuma aprēķins</t>
  </si>
  <si>
    <t>Par kopējo summu , EUR</t>
  </si>
  <si>
    <t xml:space="preserve">Kopējā darbietilpība, c/h </t>
  </si>
  <si>
    <t>Nr.p.k</t>
  </si>
  <si>
    <t>Tāmes  Nr.</t>
  </si>
  <si>
    <t xml:space="preserve">Būvdarbu veids vai konstruktīvā 
elementa nosaukums </t>
  </si>
  <si>
    <t>Tāmes izmaksas (EUR)</t>
  </si>
  <si>
    <t>Tai skaitā / Including</t>
  </si>
  <si>
    <t>Darbietilpība  (c/h)</t>
  </si>
  <si>
    <t>darba alga (EUR)</t>
  </si>
  <si>
    <t>būvizstrādājumi (EUR)</t>
  </si>
  <si>
    <t>mehānismi /(EUR)</t>
  </si>
  <si>
    <t>Kopā:</t>
  </si>
  <si>
    <t xml:space="preserve">t.sk. darba aizsardzība </t>
  </si>
  <si>
    <t>Peļņa / (8%)</t>
  </si>
  <si>
    <t>Pavisam kopā</t>
  </si>
  <si>
    <t>Virsizdevumi (9%)</t>
  </si>
  <si>
    <t>Lokālā tāme Nr.1</t>
  </si>
  <si>
    <t>1</t>
  </si>
  <si>
    <t xml:space="preserve">Sastādīja </t>
  </si>
  <si>
    <t>Uzstād. un blīvēšanas montāžās palīgmateriāli caurulēm</t>
  </si>
  <si>
    <t>Parejas caur sienas no Ex zonas, palīgmateriāli</t>
  </si>
  <si>
    <t>8, Esošas iekārtas nomaiņas apjoms</t>
  </si>
  <si>
    <t>Sagāzētības kontrolleris Touchpoint Plus  Controller (TPPL) TPPLB-AW-A8DN-BNRN, Honeywell Analytics</t>
  </si>
  <si>
    <t>Searchpoint Optima Plus infrasarkano staru (IR) gāzes detektors komplektā /Hidrocarbon gas detector, 2108N4000N, Honeywell  Kalibrēšanas diapazons 0...100%LEL metāns calibration: 100% LEL Metane, 2108D3170, Honeywell Analytics</t>
  </si>
  <si>
    <t>Optima gāzes detektoru testēšanas komplekts   2108-(B0272+D0258)</t>
  </si>
  <si>
    <t>Iestāstīšanas komplekts ar kalibrātoru</t>
  </si>
  <si>
    <t>Infrasarkanais gāzes detektors / Searchline Excel line –of-sight gas detection system 02104-N-4024, Calibration Methane / LELM, 2104D5026 Honeywell Analytics</t>
  </si>
  <si>
    <t xml:space="preserve">Excel gāzes detektoru iestāstīšanas komplekts/ alignment scope kit, Honeywell Analytics
</t>
  </si>
  <si>
    <t xml:space="preserve">Excel gāzes detektoru testēšanas komplekts/
test filters kit, Honeywell Analytics
</t>
  </si>
  <si>
    <t>GKS iestāstīšanas darbi. Sagāzētības kontrollera (TPPL) programmēšanas darbi (2 kpl.)</t>
  </si>
  <si>
    <t>Ieceres (būvdarbu) izpilddokumentācija (BD)</t>
  </si>
  <si>
    <t>GKS integrācija IPGK SCADA sistēmā:</t>
  </si>
  <si>
    <t>Inčukalna pazemes gāzes krātuves kompresoru stacijas Nr. 2 sagāzētības kontroles sistēmas modernizācija</t>
  </si>
  <si>
    <t>3. pielikums</t>
  </si>
  <si>
    <t>Atklātas sarunu procedūras “Inčukalna pazemes gāzes krātuves kompresoru stacijas Nr. 2 sagāzētības kontroles sistēmas modernizācija” nolikumam  (Identifikācijas Nr. PRO-2021/285)</t>
  </si>
  <si>
    <t xml:space="preserve">Pasūtījuma  Nr.: </t>
  </si>
  <si>
    <t xml:space="preserve">Pasūtījuma  Nr.  </t>
  </si>
  <si>
    <r>
      <t xml:space="preserve">Tāme sastādīta: </t>
    </r>
    <r>
      <rPr>
        <i/>
        <sz val="9"/>
        <rFont val="Arial"/>
        <family val="2"/>
      </rPr>
      <t>datums</t>
    </r>
  </si>
  <si>
    <r>
      <t xml:space="preserve">Būves nosaukums: </t>
    </r>
    <r>
      <rPr>
        <b/>
        <sz val="9"/>
        <rFont val="Arial"/>
        <family val="2"/>
      </rPr>
      <t xml:space="preserve"> Inčukalna pazemes gāzes krātuves kompresoru stacijas Nr. 2 sagāzētības kontroles sistēmas modernizācija</t>
    </r>
    <r>
      <rPr>
        <sz val="9"/>
        <rFont val="Arial"/>
        <family val="2"/>
        <charset val="204"/>
      </rPr>
      <t xml:space="preserve">
</t>
    </r>
  </si>
  <si>
    <t>Objekta adrese: Inčukalna gāzes krātuve, Krimuldas pagasts, Siguldas novads, LV-2144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</si>
</sst>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8" x14ac:knownFonts="1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rgb="FFFF0000"/>
      <name val="Arial"/>
      <family val="2"/>
      <charset val="204"/>
    </font>
    <font>
      <sz val="9"/>
      <color rgb="FF000000"/>
      <name val="Arial"/>
      <family val="2"/>
      <charset val="204"/>
    </font>
    <font>
      <b/>
      <u/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name val="Arial"/>
      <family val="2"/>
      <charset val="204"/>
    </font>
    <font>
      <u/>
      <sz val="9"/>
      <name val="Arial"/>
      <family val="2"/>
      <charset val="204"/>
    </font>
    <font>
      <b/>
      <sz val="12"/>
      <name val="Arial"/>
      <family val="2"/>
      <charset val="204"/>
    </font>
    <font>
      <i/>
      <sz val="9"/>
      <color theme="1"/>
      <name val="Arial"/>
      <family val="2"/>
      <charset val="204"/>
    </font>
    <font>
      <i/>
      <sz val="10"/>
      <color theme="1"/>
      <name val="Times New Roman"/>
      <family val="1"/>
    </font>
    <font>
      <b/>
      <sz val="9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157">
    <xf numFmtId="0" fontId="0" fillId="0" borderId="0" xfId="0"/>
    <xf numFmtId="0" fontId="1" fillId="0" borderId="0" xfId="0" applyFont="1"/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justify" vertical="top" wrapText="1"/>
    </xf>
    <xf numFmtId="0" fontId="8" fillId="0" borderId="0" xfId="0" applyFont="1"/>
    <xf numFmtId="0" fontId="8" fillId="0" borderId="0" xfId="1" applyFont="1" applyAlignment="1"/>
    <xf numFmtId="0" fontId="8" fillId="0" borderId="0" xfId="1" applyFont="1" applyFill="1" applyAlignment="1"/>
    <xf numFmtId="2" fontId="8" fillId="0" borderId="0" xfId="1" applyNumberFormat="1" applyFont="1" applyAlignment="1">
      <alignment horizontal="right"/>
    </xf>
    <xf numFmtId="0" fontId="8" fillId="0" borderId="0" xfId="1" applyFont="1" applyAlignment="1">
      <alignment horizontal="left"/>
    </xf>
    <xf numFmtId="0" fontId="8" fillId="0" borderId="0" xfId="0" applyFont="1" applyFill="1"/>
    <xf numFmtId="2" fontId="8" fillId="0" borderId="15" xfId="0" applyNumberFormat="1" applyFont="1" applyFill="1" applyBorder="1" applyAlignment="1">
      <alignment horizontal="center" vertical="center" textRotation="90" wrapText="1"/>
    </xf>
    <xf numFmtId="1" fontId="8" fillId="0" borderId="13" xfId="0" applyNumberFormat="1" applyFont="1" applyFill="1" applyBorder="1" applyAlignment="1">
      <alignment horizontal="center" vertical="center" textRotation="90" wrapText="1"/>
    </xf>
    <xf numFmtId="2" fontId="8" fillId="0" borderId="13" xfId="0" applyNumberFormat="1" applyFont="1" applyFill="1" applyBorder="1" applyAlignment="1">
      <alignment horizontal="center" vertical="center" textRotation="90" wrapText="1"/>
    </xf>
    <xf numFmtId="2" fontId="8" fillId="0" borderId="16" xfId="0" applyNumberFormat="1" applyFont="1" applyFill="1" applyBorder="1" applyAlignment="1">
      <alignment horizontal="center" vertical="center" textRotation="90" wrapText="1"/>
    </xf>
    <xf numFmtId="2" fontId="8" fillId="0" borderId="17" xfId="0" applyNumberFormat="1" applyFont="1" applyFill="1" applyBorder="1" applyAlignment="1">
      <alignment horizontal="center" vertical="center" textRotation="90" wrapText="1"/>
    </xf>
    <xf numFmtId="2" fontId="8" fillId="0" borderId="18" xfId="0" applyNumberFormat="1" applyFont="1" applyFill="1" applyBorder="1" applyAlignment="1">
      <alignment horizontal="center" vertical="center"/>
    </xf>
    <xf numFmtId="2" fontId="8" fillId="0" borderId="5" xfId="0" applyNumberFormat="1" applyFont="1" applyFill="1" applyBorder="1" applyAlignment="1">
      <alignment horizontal="center" vertical="center"/>
    </xf>
    <xf numFmtId="2" fontId="8" fillId="0" borderId="19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2" fontId="8" fillId="0" borderId="5" xfId="0" applyNumberFormat="1" applyFont="1" applyFill="1" applyBorder="1" applyAlignment="1">
      <alignment horizontal="center"/>
    </xf>
    <xf numFmtId="2" fontId="8" fillId="0" borderId="20" xfId="0" applyNumberFormat="1" applyFont="1" applyFill="1" applyBorder="1" applyAlignment="1">
      <alignment horizontal="center"/>
    </xf>
    <xf numFmtId="2" fontId="8" fillId="0" borderId="24" xfId="0" applyNumberFormat="1" applyFont="1" applyFill="1" applyBorder="1" applyAlignment="1">
      <alignment horizontal="center"/>
    </xf>
    <xf numFmtId="2" fontId="8" fillId="0" borderId="25" xfId="0" applyNumberFormat="1" applyFont="1" applyFill="1" applyBorder="1" applyAlignment="1">
      <alignment horizontal="center"/>
    </xf>
    <xf numFmtId="2" fontId="8" fillId="0" borderId="26" xfId="0" applyNumberFormat="1" applyFont="1" applyFill="1" applyBorder="1" applyAlignment="1">
      <alignment horizontal="center"/>
    </xf>
    <xf numFmtId="2" fontId="8" fillId="0" borderId="28" xfId="0" applyNumberFormat="1" applyFont="1" applyFill="1" applyBorder="1" applyAlignment="1">
      <alignment horizontal="center" vertical="center"/>
    </xf>
    <xf numFmtId="2" fontId="8" fillId="0" borderId="29" xfId="0" applyNumberFormat="1" applyFont="1" applyFill="1" applyBorder="1" applyAlignment="1">
      <alignment horizontal="center" vertical="center"/>
    </xf>
    <xf numFmtId="2" fontId="8" fillId="0" borderId="30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/>
    </xf>
    <xf numFmtId="2" fontId="11" fillId="0" borderId="33" xfId="0" applyNumberFormat="1" applyFont="1" applyFill="1" applyBorder="1" applyAlignment="1">
      <alignment horizontal="center" vertical="center"/>
    </xf>
    <xf numFmtId="2" fontId="11" fillId="0" borderId="34" xfId="0" applyNumberFormat="1" applyFont="1" applyFill="1" applyBorder="1" applyAlignment="1">
      <alignment horizontal="center" vertical="center"/>
    </xf>
    <xf numFmtId="2" fontId="11" fillId="0" borderId="3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164" fontId="8" fillId="0" borderId="19" xfId="0" applyNumberFormat="1" applyFont="1" applyFill="1" applyBorder="1" applyAlignment="1">
      <alignment horizontal="center" vertical="center" wrapText="1"/>
    </xf>
    <xf numFmtId="164" fontId="11" fillId="0" borderId="19" xfId="0" applyNumberFormat="1" applyFont="1" applyFill="1" applyBorder="1" applyAlignment="1">
      <alignment horizontal="center" vertical="center" wrapText="1"/>
    </xf>
    <xf numFmtId="164" fontId="8" fillId="0" borderId="23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/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8" fillId="0" borderId="30" xfId="0" applyFont="1" applyFill="1" applyBorder="1" applyAlignment="1">
      <alignment horizontal="center" vertical="center"/>
    </xf>
    <xf numFmtId="49" fontId="8" fillId="0" borderId="41" xfId="0" applyNumberFormat="1" applyFont="1" applyFill="1" applyBorder="1" applyAlignment="1">
      <alignment horizontal="center" vertical="center"/>
    </xf>
    <xf numFmtId="0" fontId="1" fillId="0" borderId="28" xfId="0" applyFont="1" applyBorder="1" applyAlignment="1">
      <alignment horizontal="justify" vertical="center" wrapText="1"/>
    </xf>
    <xf numFmtId="4" fontId="8" fillId="0" borderId="42" xfId="0" applyNumberFormat="1" applyFont="1" applyFill="1" applyBorder="1" applyAlignment="1">
      <alignment horizontal="center" vertical="center"/>
    </xf>
    <xf numFmtId="4" fontId="8" fillId="0" borderId="30" xfId="0" applyNumberFormat="1" applyFont="1" applyFill="1" applyBorder="1" applyAlignment="1">
      <alignment horizontal="center" vertical="center"/>
    </xf>
    <xf numFmtId="4" fontId="8" fillId="0" borderId="28" xfId="0" applyNumberFormat="1" applyFont="1" applyFill="1" applyBorder="1" applyAlignment="1">
      <alignment horizontal="center" vertical="center"/>
    </xf>
    <xf numFmtId="4" fontId="8" fillId="0" borderId="29" xfId="0" applyNumberFormat="1" applyFont="1" applyFill="1" applyBorder="1" applyAlignment="1">
      <alignment horizontal="center" vertical="center"/>
    </xf>
    <xf numFmtId="4" fontId="8" fillId="0" borderId="43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5" xfId="0" applyFont="1" applyBorder="1" applyAlignment="1">
      <alignment horizontal="justify" vertical="center" wrapText="1"/>
    </xf>
    <xf numFmtId="0" fontId="8" fillId="0" borderId="15" xfId="0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vertical="justify"/>
    </xf>
    <xf numFmtId="0" fontId="11" fillId="0" borderId="44" xfId="0" applyFont="1" applyFill="1" applyBorder="1" applyAlignment="1">
      <alignment horizontal="right" vertical="center" wrapText="1"/>
    </xf>
    <xf numFmtId="4" fontId="11" fillId="0" borderId="32" xfId="0" applyNumberFormat="1" applyFont="1" applyFill="1" applyBorder="1" applyAlignment="1">
      <alignment horizontal="center" vertical="center"/>
    </xf>
    <xf numFmtId="4" fontId="11" fillId="0" borderId="12" xfId="0" applyNumberFormat="1" applyFont="1" applyFill="1" applyBorder="1" applyAlignment="1">
      <alignment horizontal="center"/>
    </xf>
    <xf numFmtId="4" fontId="11" fillId="0" borderId="33" xfId="0" applyNumberFormat="1" applyFont="1" applyFill="1" applyBorder="1" applyAlignment="1">
      <alignment horizontal="center"/>
    </xf>
    <xf numFmtId="4" fontId="11" fillId="0" borderId="3" xfId="0" applyNumberFormat="1" applyFont="1" applyFill="1" applyBorder="1" applyAlignment="1">
      <alignment horizontal="center"/>
    </xf>
    <xf numFmtId="4" fontId="11" fillId="0" borderId="45" xfId="0" applyNumberFormat="1" applyFont="1" applyFill="1" applyBorder="1" applyAlignment="1">
      <alignment horizontal="center"/>
    </xf>
    <xf numFmtId="0" fontId="8" fillId="0" borderId="39" xfId="0" applyFont="1" applyFill="1" applyBorder="1"/>
    <xf numFmtId="49" fontId="8" fillId="0" borderId="7" xfId="0" applyNumberFormat="1" applyFont="1" applyFill="1" applyBorder="1" applyAlignment="1">
      <alignment horizontal="center"/>
    </xf>
    <xf numFmtId="0" fontId="8" fillId="0" borderId="7" xfId="0" applyFont="1" applyFill="1" applyBorder="1" applyAlignment="1">
      <alignment horizontal="right" vertical="top" wrapText="1"/>
    </xf>
    <xf numFmtId="4" fontId="8" fillId="0" borderId="46" xfId="0" applyNumberFormat="1" applyFont="1" applyFill="1" applyBorder="1" applyAlignment="1">
      <alignment horizontal="center" vertical="center" wrapText="1"/>
    </xf>
    <xf numFmtId="0" fontId="8" fillId="0" borderId="18" xfId="0" applyFont="1" applyFill="1" applyBorder="1"/>
    <xf numFmtId="0" fontId="8" fillId="0" borderId="5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right" vertical="top" wrapText="1"/>
    </xf>
    <xf numFmtId="4" fontId="8" fillId="0" borderId="19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/>
    <xf numFmtId="0" fontId="8" fillId="0" borderId="13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right" vertical="top" wrapText="1"/>
    </xf>
    <xf numFmtId="4" fontId="11" fillId="0" borderId="16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wrapText="1"/>
    </xf>
    <xf numFmtId="0" fontId="12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left"/>
    </xf>
    <xf numFmtId="0" fontId="12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/>
    </xf>
    <xf numFmtId="2" fontId="8" fillId="0" borderId="20" xfId="0" applyNumberFormat="1" applyFont="1" applyFill="1" applyBorder="1" applyAlignment="1">
      <alignment horizontal="center" vertical="center"/>
    </xf>
    <xf numFmtId="2" fontId="8" fillId="0" borderId="24" xfId="0" applyNumberFormat="1" applyFont="1" applyFill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8" fillId="0" borderId="5" xfId="0" applyNumberFormat="1" applyFont="1" applyFill="1" applyBorder="1" applyAlignment="1">
      <alignment horizontal="center" vertical="center" wrapText="1"/>
    </xf>
    <xf numFmtId="2" fontId="8" fillId="0" borderId="19" xfId="0" applyNumberFormat="1" applyFont="1" applyFill="1" applyBorder="1" applyAlignment="1">
      <alignment horizontal="center" vertical="center" wrapText="1"/>
    </xf>
    <xf numFmtId="2" fontId="8" fillId="0" borderId="20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0" xfId="0" applyFont="1" applyFill="1"/>
    <xf numFmtId="2" fontId="8" fillId="0" borderId="21" xfId="0" applyNumberFormat="1" applyFont="1" applyFill="1" applyBorder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justify" vertical="top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5" fillId="0" borderId="0" xfId="0" applyFont="1" applyAlignment="1">
      <alignment horizontal="center" wrapText="1"/>
    </xf>
    <xf numFmtId="0" fontId="16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49" fontId="8" fillId="0" borderId="39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right" vertical="center" wrapText="1"/>
    </xf>
    <xf numFmtId="49" fontId="8" fillId="0" borderId="22" xfId="0" applyNumberFormat="1" applyFont="1" applyFill="1" applyBorder="1" applyAlignment="1">
      <alignment horizontal="right" vertical="center" wrapText="1"/>
    </xf>
    <xf numFmtId="49" fontId="8" fillId="0" borderId="2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1" fillId="0" borderId="36" xfId="0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Fill="1" applyAlignment="1">
      <alignment horizontal="right"/>
    </xf>
    <xf numFmtId="0" fontId="8" fillId="0" borderId="11" xfId="0" applyNumberFormat="1" applyFont="1" applyFill="1" applyBorder="1" applyAlignment="1">
      <alignment horizontal="center" vertical="center" wrapText="1"/>
    </xf>
    <xf numFmtId="0" fontId="8" fillId="0" borderId="27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8" fillId="0" borderId="39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8" fillId="0" borderId="14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" fillId="0" borderId="21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0" fontId="8" fillId="0" borderId="0" xfId="1" applyFont="1" applyAlignment="1">
      <alignment horizontal="center"/>
    </xf>
    <xf numFmtId="0" fontId="8" fillId="0" borderId="0" xfId="1" applyFont="1" applyFill="1" applyAlignment="1">
      <alignment vertical="top" wrapText="1"/>
    </xf>
    <xf numFmtId="2" fontId="11" fillId="0" borderId="31" xfId="0" applyNumberFormat="1" applyFont="1" applyFill="1" applyBorder="1" applyAlignment="1">
      <alignment horizontal="right" vertical="center" wrapText="1"/>
    </xf>
    <xf numFmtId="2" fontId="11" fillId="0" borderId="32" xfId="0" applyNumberFormat="1" applyFont="1" applyFill="1" applyBorder="1" applyAlignment="1">
      <alignment horizontal="right" vertical="center" wrapText="1"/>
    </xf>
    <xf numFmtId="2" fontId="11" fillId="0" borderId="3" xfId="0" applyNumberFormat="1" applyFont="1" applyFill="1" applyBorder="1" applyAlignment="1">
      <alignment horizontal="right" vertical="center" wrapText="1"/>
    </xf>
    <xf numFmtId="0" fontId="8" fillId="0" borderId="0" xfId="1" applyFont="1" applyAlignment="1">
      <alignment horizontal="right"/>
    </xf>
    <xf numFmtId="0" fontId="8" fillId="0" borderId="6" xfId="0" applyFont="1" applyBorder="1" applyAlignment="1">
      <alignment horizontal="center" vertical="center" textRotation="90"/>
    </xf>
    <xf numFmtId="0" fontId="8" fillId="0" borderId="12" xfId="0" applyFont="1" applyBorder="1" applyAlignment="1">
      <alignment horizontal="center" vertical="center" textRotation="90"/>
    </xf>
    <xf numFmtId="0" fontId="8" fillId="0" borderId="7" xfId="0" applyFont="1" applyFill="1" applyBorder="1" applyAlignment="1">
      <alignment horizontal="center" vertical="center" textRotation="90" wrapText="1"/>
    </xf>
    <xf numFmtId="0" fontId="8" fillId="0" borderId="13" xfId="0" applyFont="1" applyFill="1" applyBorder="1" applyAlignment="1">
      <alignment horizontal="center" vertical="center" textRotation="90" wrapText="1"/>
    </xf>
    <xf numFmtId="1" fontId="8" fillId="0" borderId="8" xfId="0" applyNumberFormat="1" applyFont="1" applyFill="1" applyBorder="1" applyAlignment="1">
      <alignment horizontal="center" vertical="center" textRotation="90" wrapText="1"/>
    </xf>
    <xf numFmtId="1" fontId="8" fillId="0" borderId="14" xfId="0" applyNumberFormat="1" applyFont="1" applyFill="1" applyBorder="1" applyAlignment="1">
      <alignment horizontal="center" vertical="center" textRotation="90" wrapText="1"/>
    </xf>
    <xf numFmtId="2" fontId="8" fillId="0" borderId="9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2" fontId="8" fillId="0" borderId="11" xfId="0" applyNumberFormat="1" applyFont="1" applyFill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top" wrapText="1"/>
    </xf>
  </cellXfs>
  <cellStyles count="2">
    <cellStyle name="Normal" xfId="0" builtinId="0"/>
    <cellStyle name="Normal_Sheet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8100060" y="131064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</xdr:sp>
    <xdr:clientData/>
  </xdr:twoCellAnchor>
  <xdr:twoCellAnchor>
    <xdr:from>
      <xdr:col>6</xdr:col>
      <xdr:colOff>0</xdr:colOff>
      <xdr:row>7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7254240" y="131064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workbookViewId="0">
      <selection activeCell="I12" sqref="I12"/>
    </sheetView>
  </sheetViews>
  <sheetFormatPr defaultColWidth="9.140625" defaultRowHeight="12" x14ac:dyDescent="0.25"/>
  <cols>
    <col min="1" max="1" width="6.5703125" style="39" customWidth="1"/>
    <col min="2" max="2" width="2.28515625" style="39" customWidth="1"/>
    <col min="3" max="3" width="11.85546875" style="39" customWidth="1"/>
    <col min="4" max="4" width="59.85546875" style="39" customWidth="1"/>
    <col min="5" max="5" width="20.7109375" style="39" customWidth="1"/>
    <col min="6" max="256" width="9.140625" style="39"/>
    <col min="257" max="257" width="6.5703125" style="39" customWidth="1"/>
    <col min="258" max="258" width="2.28515625" style="39" customWidth="1"/>
    <col min="259" max="259" width="11.85546875" style="39" customWidth="1"/>
    <col min="260" max="260" width="39.42578125" style="39" customWidth="1"/>
    <col min="261" max="261" width="20.7109375" style="39" customWidth="1"/>
    <col min="262" max="512" width="9.140625" style="39"/>
    <col min="513" max="513" width="6.5703125" style="39" customWidth="1"/>
    <col min="514" max="514" width="2.28515625" style="39" customWidth="1"/>
    <col min="515" max="515" width="11.85546875" style="39" customWidth="1"/>
    <col min="516" max="516" width="39.42578125" style="39" customWidth="1"/>
    <col min="517" max="517" width="20.7109375" style="39" customWidth="1"/>
    <col min="518" max="768" width="9.140625" style="39"/>
    <col min="769" max="769" width="6.5703125" style="39" customWidth="1"/>
    <col min="770" max="770" width="2.28515625" style="39" customWidth="1"/>
    <col min="771" max="771" width="11.85546875" style="39" customWidth="1"/>
    <col min="772" max="772" width="39.42578125" style="39" customWidth="1"/>
    <col min="773" max="773" width="20.7109375" style="39" customWidth="1"/>
    <col min="774" max="1024" width="9.140625" style="39"/>
    <col min="1025" max="1025" width="6.5703125" style="39" customWidth="1"/>
    <col min="1026" max="1026" width="2.28515625" style="39" customWidth="1"/>
    <col min="1027" max="1027" width="11.85546875" style="39" customWidth="1"/>
    <col min="1028" max="1028" width="39.42578125" style="39" customWidth="1"/>
    <col min="1029" max="1029" width="20.7109375" style="39" customWidth="1"/>
    <col min="1030" max="1280" width="9.140625" style="39"/>
    <col min="1281" max="1281" width="6.5703125" style="39" customWidth="1"/>
    <col min="1282" max="1282" width="2.28515625" style="39" customWidth="1"/>
    <col min="1283" max="1283" width="11.85546875" style="39" customWidth="1"/>
    <col min="1284" max="1284" width="39.42578125" style="39" customWidth="1"/>
    <col min="1285" max="1285" width="20.7109375" style="39" customWidth="1"/>
    <col min="1286" max="1536" width="9.140625" style="39"/>
    <col min="1537" max="1537" width="6.5703125" style="39" customWidth="1"/>
    <col min="1538" max="1538" width="2.28515625" style="39" customWidth="1"/>
    <col min="1539" max="1539" width="11.85546875" style="39" customWidth="1"/>
    <col min="1540" max="1540" width="39.42578125" style="39" customWidth="1"/>
    <col min="1541" max="1541" width="20.7109375" style="39" customWidth="1"/>
    <col min="1542" max="1792" width="9.140625" style="39"/>
    <col min="1793" max="1793" width="6.5703125" style="39" customWidth="1"/>
    <col min="1794" max="1794" width="2.28515625" style="39" customWidth="1"/>
    <col min="1795" max="1795" width="11.85546875" style="39" customWidth="1"/>
    <col min="1796" max="1796" width="39.42578125" style="39" customWidth="1"/>
    <col min="1797" max="1797" width="20.7109375" style="39" customWidth="1"/>
    <col min="1798" max="2048" width="9.140625" style="39"/>
    <col min="2049" max="2049" width="6.5703125" style="39" customWidth="1"/>
    <col min="2050" max="2050" width="2.28515625" style="39" customWidth="1"/>
    <col min="2051" max="2051" width="11.85546875" style="39" customWidth="1"/>
    <col min="2052" max="2052" width="39.42578125" style="39" customWidth="1"/>
    <col min="2053" max="2053" width="20.7109375" style="39" customWidth="1"/>
    <col min="2054" max="2304" width="9.140625" style="39"/>
    <col min="2305" max="2305" width="6.5703125" style="39" customWidth="1"/>
    <col min="2306" max="2306" width="2.28515625" style="39" customWidth="1"/>
    <col min="2307" max="2307" width="11.85546875" style="39" customWidth="1"/>
    <col min="2308" max="2308" width="39.42578125" style="39" customWidth="1"/>
    <col min="2309" max="2309" width="20.7109375" style="39" customWidth="1"/>
    <col min="2310" max="2560" width="9.140625" style="39"/>
    <col min="2561" max="2561" width="6.5703125" style="39" customWidth="1"/>
    <col min="2562" max="2562" width="2.28515625" style="39" customWidth="1"/>
    <col min="2563" max="2563" width="11.85546875" style="39" customWidth="1"/>
    <col min="2564" max="2564" width="39.42578125" style="39" customWidth="1"/>
    <col min="2565" max="2565" width="20.7109375" style="39" customWidth="1"/>
    <col min="2566" max="2816" width="9.140625" style="39"/>
    <col min="2817" max="2817" width="6.5703125" style="39" customWidth="1"/>
    <col min="2818" max="2818" width="2.28515625" style="39" customWidth="1"/>
    <col min="2819" max="2819" width="11.85546875" style="39" customWidth="1"/>
    <col min="2820" max="2820" width="39.42578125" style="39" customWidth="1"/>
    <col min="2821" max="2821" width="20.7109375" style="39" customWidth="1"/>
    <col min="2822" max="3072" width="9.140625" style="39"/>
    <col min="3073" max="3073" width="6.5703125" style="39" customWidth="1"/>
    <col min="3074" max="3074" width="2.28515625" style="39" customWidth="1"/>
    <col min="3075" max="3075" width="11.85546875" style="39" customWidth="1"/>
    <col min="3076" max="3076" width="39.42578125" style="39" customWidth="1"/>
    <col min="3077" max="3077" width="20.7109375" style="39" customWidth="1"/>
    <col min="3078" max="3328" width="9.140625" style="39"/>
    <col min="3329" max="3329" width="6.5703125" style="39" customWidth="1"/>
    <col min="3330" max="3330" width="2.28515625" style="39" customWidth="1"/>
    <col min="3331" max="3331" width="11.85546875" style="39" customWidth="1"/>
    <col min="3332" max="3332" width="39.42578125" style="39" customWidth="1"/>
    <col min="3333" max="3333" width="20.7109375" style="39" customWidth="1"/>
    <col min="3334" max="3584" width="9.140625" style="39"/>
    <col min="3585" max="3585" width="6.5703125" style="39" customWidth="1"/>
    <col min="3586" max="3586" width="2.28515625" style="39" customWidth="1"/>
    <col min="3587" max="3587" width="11.85546875" style="39" customWidth="1"/>
    <col min="3588" max="3588" width="39.42578125" style="39" customWidth="1"/>
    <col min="3589" max="3589" width="20.7109375" style="39" customWidth="1"/>
    <col min="3590" max="3840" width="9.140625" style="39"/>
    <col min="3841" max="3841" width="6.5703125" style="39" customWidth="1"/>
    <col min="3842" max="3842" width="2.28515625" style="39" customWidth="1"/>
    <col min="3843" max="3843" width="11.85546875" style="39" customWidth="1"/>
    <col min="3844" max="3844" width="39.42578125" style="39" customWidth="1"/>
    <col min="3845" max="3845" width="20.7109375" style="39" customWidth="1"/>
    <col min="3846" max="4096" width="9.140625" style="39"/>
    <col min="4097" max="4097" width="6.5703125" style="39" customWidth="1"/>
    <col min="4098" max="4098" width="2.28515625" style="39" customWidth="1"/>
    <col min="4099" max="4099" width="11.85546875" style="39" customWidth="1"/>
    <col min="4100" max="4100" width="39.42578125" style="39" customWidth="1"/>
    <col min="4101" max="4101" width="20.7109375" style="39" customWidth="1"/>
    <col min="4102" max="4352" width="9.140625" style="39"/>
    <col min="4353" max="4353" width="6.5703125" style="39" customWidth="1"/>
    <col min="4354" max="4354" width="2.28515625" style="39" customWidth="1"/>
    <col min="4355" max="4355" width="11.85546875" style="39" customWidth="1"/>
    <col min="4356" max="4356" width="39.42578125" style="39" customWidth="1"/>
    <col min="4357" max="4357" width="20.7109375" style="39" customWidth="1"/>
    <col min="4358" max="4608" width="9.140625" style="39"/>
    <col min="4609" max="4609" width="6.5703125" style="39" customWidth="1"/>
    <col min="4610" max="4610" width="2.28515625" style="39" customWidth="1"/>
    <col min="4611" max="4611" width="11.85546875" style="39" customWidth="1"/>
    <col min="4612" max="4612" width="39.42578125" style="39" customWidth="1"/>
    <col min="4613" max="4613" width="20.7109375" style="39" customWidth="1"/>
    <col min="4614" max="4864" width="9.140625" style="39"/>
    <col min="4865" max="4865" width="6.5703125" style="39" customWidth="1"/>
    <col min="4866" max="4866" width="2.28515625" style="39" customWidth="1"/>
    <col min="4867" max="4867" width="11.85546875" style="39" customWidth="1"/>
    <col min="4868" max="4868" width="39.42578125" style="39" customWidth="1"/>
    <col min="4869" max="4869" width="20.7109375" style="39" customWidth="1"/>
    <col min="4870" max="5120" width="9.140625" style="39"/>
    <col min="5121" max="5121" width="6.5703125" style="39" customWidth="1"/>
    <col min="5122" max="5122" width="2.28515625" style="39" customWidth="1"/>
    <col min="5123" max="5123" width="11.85546875" style="39" customWidth="1"/>
    <col min="5124" max="5124" width="39.42578125" style="39" customWidth="1"/>
    <col min="5125" max="5125" width="20.7109375" style="39" customWidth="1"/>
    <col min="5126" max="5376" width="9.140625" style="39"/>
    <col min="5377" max="5377" width="6.5703125" style="39" customWidth="1"/>
    <col min="5378" max="5378" width="2.28515625" style="39" customWidth="1"/>
    <col min="5379" max="5379" width="11.85546875" style="39" customWidth="1"/>
    <col min="5380" max="5380" width="39.42578125" style="39" customWidth="1"/>
    <col min="5381" max="5381" width="20.7109375" style="39" customWidth="1"/>
    <col min="5382" max="5632" width="9.140625" style="39"/>
    <col min="5633" max="5633" width="6.5703125" style="39" customWidth="1"/>
    <col min="5634" max="5634" width="2.28515625" style="39" customWidth="1"/>
    <col min="5635" max="5635" width="11.85546875" style="39" customWidth="1"/>
    <col min="5636" max="5636" width="39.42578125" style="39" customWidth="1"/>
    <col min="5637" max="5637" width="20.7109375" style="39" customWidth="1"/>
    <col min="5638" max="5888" width="9.140625" style="39"/>
    <col min="5889" max="5889" width="6.5703125" style="39" customWidth="1"/>
    <col min="5890" max="5890" width="2.28515625" style="39" customWidth="1"/>
    <col min="5891" max="5891" width="11.85546875" style="39" customWidth="1"/>
    <col min="5892" max="5892" width="39.42578125" style="39" customWidth="1"/>
    <col min="5893" max="5893" width="20.7109375" style="39" customWidth="1"/>
    <col min="5894" max="6144" width="9.140625" style="39"/>
    <col min="6145" max="6145" width="6.5703125" style="39" customWidth="1"/>
    <col min="6146" max="6146" width="2.28515625" style="39" customWidth="1"/>
    <col min="6147" max="6147" width="11.85546875" style="39" customWidth="1"/>
    <col min="6148" max="6148" width="39.42578125" style="39" customWidth="1"/>
    <col min="6149" max="6149" width="20.7109375" style="39" customWidth="1"/>
    <col min="6150" max="6400" width="9.140625" style="39"/>
    <col min="6401" max="6401" width="6.5703125" style="39" customWidth="1"/>
    <col min="6402" max="6402" width="2.28515625" style="39" customWidth="1"/>
    <col min="6403" max="6403" width="11.85546875" style="39" customWidth="1"/>
    <col min="6404" max="6404" width="39.42578125" style="39" customWidth="1"/>
    <col min="6405" max="6405" width="20.7109375" style="39" customWidth="1"/>
    <col min="6406" max="6656" width="9.140625" style="39"/>
    <col min="6657" max="6657" width="6.5703125" style="39" customWidth="1"/>
    <col min="6658" max="6658" width="2.28515625" style="39" customWidth="1"/>
    <col min="6659" max="6659" width="11.85546875" style="39" customWidth="1"/>
    <col min="6660" max="6660" width="39.42578125" style="39" customWidth="1"/>
    <col min="6661" max="6661" width="20.7109375" style="39" customWidth="1"/>
    <col min="6662" max="6912" width="9.140625" style="39"/>
    <col min="6913" max="6913" width="6.5703125" style="39" customWidth="1"/>
    <col min="6914" max="6914" width="2.28515625" style="39" customWidth="1"/>
    <col min="6915" max="6915" width="11.85546875" style="39" customWidth="1"/>
    <col min="6916" max="6916" width="39.42578125" style="39" customWidth="1"/>
    <col min="6917" max="6917" width="20.7109375" style="39" customWidth="1"/>
    <col min="6918" max="7168" width="9.140625" style="39"/>
    <col min="7169" max="7169" width="6.5703125" style="39" customWidth="1"/>
    <col min="7170" max="7170" width="2.28515625" style="39" customWidth="1"/>
    <col min="7171" max="7171" width="11.85546875" style="39" customWidth="1"/>
    <col min="7172" max="7172" width="39.42578125" style="39" customWidth="1"/>
    <col min="7173" max="7173" width="20.7109375" style="39" customWidth="1"/>
    <col min="7174" max="7424" width="9.140625" style="39"/>
    <col min="7425" max="7425" width="6.5703125" style="39" customWidth="1"/>
    <col min="7426" max="7426" width="2.28515625" style="39" customWidth="1"/>
    <col min="7427" max="7427" width="11.85546875" style="39" customWidth="1"/>
    <col min="7428" max="7428" width="39.42578125" style="39" customWidth="1"/>
    <col min="7429" max="7429" width="20.7109375" style="39" customWidth="1"/>
    <col min="7430" max="7680" width="9.140625" style="39"/>
    <col min="7681" max="7681" width="6.5703125" style="39" customWidth="1"/>
    <col min="7682" max="7682" width="2.28515625" style="39" customWidth="1"/>
    <col min="7683" max="7683" width="11.85546875" style="39" customWidth="1"/>
    <col min="7684" max="7684" width="39.42578125" style="39" customWidth="1"/>
    <col min="7685" max="7685" width="20.7109375" style="39" customWidth="1"/>
    <col min="7686" max="7936" width="9.140625" style="39"/>
    <col min="7937" max="7937" width="6.5703125" style="39" customWidth="1"/>
    <col min="7938" max="7938" width="2.28515625" style="39" customWidth="1"/>
    <col min="7939" max="7939" width="11.85546875" style="39" customWidth="1"/>
    <col min="7940" max="7940" width="39.42578125" style="39" customWidth="1"/>
    <col min="7941" max="7941" width="20.7109375" style="39" customWidth="1"/>
    <col min="7942" max="8192" width="9.140625" style="39"/>
    <col min="8193" max="8193" width="6.5703125" style="39" customWidth="1"/>
    <col min="8194" max="8194" width="2.28515625" style="39" customWidth="1"/>
    <col min="8195" max="8195" width="11.85546875" style="39" customWidth="1"/>
    <col min="8196" max="8196" width="39.42578125" style="39" customWidth="1"/>
    <col min="8197" max="8197" width="20.7109375" style="39" customWidth="1"/>
    <col min="8198" max="8448" width="9.140625" style="39"/>
    <col min="8449" max="8449" width="6.5703125" style="39" customWidth="1"/>
    <col min="8450" max="8450" width="2.28515625" style="39" customWidth="1"/>
    <col min="8451" max="8451" width="11.85546875" style="39" customWidth="1"/>
    <col min="8452" max="8452" width="39.42578125" style="39" customWidth="1"/>
    <col min="8453" max="8453" width="20.7109375" style="39" customWidth="1"/>
    <col min="8454" max="8704" width="9.140625" style="39"/>
    <col min="8705" max="8705" width="6.5703125" style="39" customWidth="1"/>
    <col min="8706" max="8706" width="2.28515625" style="39" customWidth="1"/>
    <col min="8707" max="8707" width="11.85546875" style="39" customWidth="1"/>
    <col min="8708" max="8708" width="39.42578125" style="39" customWidth="1"/>
    <col min="8709" max="8709" width="20.7109375" style="39" customWidth="1"/>
    <col min="8710" max="8960" width="9.140625" style="39"/>
    <col min="8961" max="8961" width="6.5703125" style="39" customWidth="1"/>
    <col min="8962" max="8962" width="2.28515625" style="39" customWidth="1"/>
    <col min="8963" max="8963" width="11.85546875" style="39" customWidth="1"/>
    <col min="8964" max="8964" width="39.42578125" style="39" customWidth="1"/>
    <col min="8965" max="8965" width="20.7109375" style="39" customWidth="1"/>
    <col min="8966" max="9216" width="9.140625" style="39"/>
    <col min="9217" max="9217" width="6.5703125" style="39" customWidth="1"/>
    <col min="9218" max="9218" width="2.28515625" style="39" customWidth="1"/>
    <col min="9219" max="9219" width="11.85546875" style="39" customWidth="1"/>
    <col min="9220" max="9220" width="39.42578125" style="39" customWidth="1"/>
    <col min="9221" max="9221" width="20.7109375" style="39" customWidth="1"/>
    <col min="9222" max="9472" width="9.140625" style="39"/>
    <col min="9473" max="9473" width="6.5703125" style="39" customWidth="1"/>
    <col min="9474" max="9474" width="2.28515625" style="39" customWidth="1"/>
    <col min="9475" max="9475" width="11.85546875" style="39" customWidth="1"/>
    <col min="9476" max="9476" width="39.42578125" style="39" customWidth="1"/>
    <col min="9477" max="9477" width="20.7109375" style="39" customWidth="1"/>
    <col min="9478" max="9728" width="9.140625" style="39"/>
    <col min="9729" max="9729" width="6.5703125" style="39" customWidth="1"/>
    <col min="9730" max="9730" width="2.28515625" style="39" customWidth="1"/>
    <col min="9731" max="9731" width="11.85546875" style="39" customWidth="1"/>
    <col min="9732" max="9732" width="39.42578125" style="39" customWidth="1"/>
    <col min="9733" max="9733" width="20.7109375" style="39" customWidth="1"/>
    <col min="9734" max="9984" width="9.140625" style="39"/>
    <col min="9985" max="9985" width="6.5703125" style="39" customWidth="1"/>
    <col min="9986" max="9986" width="2.28515625" style="39" customWidth="1"/>
    <col min="9987" max="9987" width="11.85546875" style="39" customWidth="1"/>
    <col min="9988" max="9988" width="39.42578125" style="39" customWidth="1"/>
    <col min="9989" max="9989" width="20.7109375" style="39" customWidth="1"/>
    <col min="9990" max="10240" width="9.140625" style="39"/>
    <col min="10241" max="10241" width="6.5703125" style="39" customWidth="1"/>
    <col min="10242" max="10242" width="2.28515625" style="39" customWidth="1"/>
    <col min="10243" max="10243" width="11.85546875" style="39" customWidth="1"/>
    <col min="10244" max="10244" width="39.42578125" style="39" customWidth="1"/>
    <col min="10245" max="10245" width="20.7109375" style="39" customWidth="1"/>
    <col min="10246" max="10496" width="9.140625" style="39"/>
    <col min="10497" max="10497" width="6.5703125" style="39" customWidth="1"/>
    <col min="10498" max="10498" width="2.28515625" style="39" customWidth="1"/>
    <col min="10499" max="10499" width="11.85546875" style="39" customWidth="1"/>
    <col min="10500" max="10500" width="39.42578125" style="39" customWidth="1"/>
    <col min="10501" max="10501" width="20.7109375" style="39" customWidth="1"/>
    <col min="10502" max="10752" width="9.140625" style="39"/>
    <col min="10753" max="10753" width="6.5703125" style="39" customWidth="1"/>
    <col min="10754" max="10754" width="2.28515625" style="39" customWidth="1"/>
    <col min="10755" max="10755" width="11.85546875" style="39" customWidth="1"/>
    <col min="10756" max="10756" width="39.42578125" style="39" customWidth="1"/>
    <col min="10757" max="10757" width="20.7109375" style="39" customWidth="1"/>
    <col min="10758" max="11008" width="9.140625" style="39"/>
    <col min="11009" max="11009" width="6.5703125" style="39" customWidth="1"/>
    <col min="11010" max="11010" width="2.28515625" style="39" customWidth="1"/>
    <col min="11011" max="11011" width="11.85546875" style="39" customWidth="1"/>
    <col min="11012" max="11012" width="39.42578125" style="39" customWidth="1"/>
    <col min="11013" max="11013" width="20.7109375" style="39" customWidth="1"/>
    <col min="11014" max="11264" width="9.140625" style="39"/>
    <col min="11265" max="11265" width="6.5703125" style="39" customWidth="1"/>
    <col min="11266" max="11266" width="2.28515625" style="39" customWidth="1"/>
    <col min="11267" max="11267" width="11.85546875" style="39" customWidth="1"/>
    <col min="11268" max="11268" width="39.42578125" style="39" customWidth="1"/>
    <col min="11269" max="11269" width="20.7109375" style="39" customWidth="1"/>
    <col min="11270" max="11520" width="9.140625" style="39"/>
    <col min="11521" max="11521" width="6.5703125" style="39" customWidth="1"/>
    <col min="11522" max="11522" width="2.28515625" style="39" customWidth="1"/>
    <col min="11523" max="11523" width="11.85546875" style="39" customWidth="1"/>
    <col min="11524" max="11524" width="39.42578125" style="39" customWidth="1"/>
    <col min="11525" max="11525" width="20.7109375" style="39" customWidth="1"/>
    <col min="11526" max="11776" width="9.140625" style="39"/>
    <col min="11777" max="11777" width="6.5703125" style="39" customWidth="1"/>
    <col min="11778" max="11778" width="2.28515625" style="39" customWidth="1"/>
    <col min="11779" max="11779" width="11.85546875" style="39" customWidth="1"/>
    <col min="11780" max="11780" width="39.42578125" style="39" customWidth="1"/>
    <col min="11781" max="11781" width="20.7109375" style="39" customWidth="1"/>
    <col min="11782" max="12032" width="9.140625" style="39"/>
    <col min="12033" max="12033" width="6.5703125" style="39" customWidth="1"/>
    <col min="12034" max="12034" width="2.28515625" style="39" customWidth="1"/>
    <col min="12035" max="12035" width="11.85546875" style="39" customWidth="1"/>
    <col min="12036" max="12036" width="39.42578125" style="39" customWidth="1"/>
    <col min="12037" max="12037" width="20.7109375" style="39" customWidth="1"/>
    <col min="12038" max="12288" width="9.140625" style="39"/>
    <col min="12289" max="12289" width="6.5703125" style="39" customWidth="1"/>
    <col min="12290" max="12290" width="2.28515625" style="39" customWidth="1"/>
    <col min="12291" max="12291" width="11.85546875" style="39" customWidth="1"/>
    <col min="12292" max="12292" width="39.42578125" style="39" customWidth="1"/>
    <col min="12293" max="12293" width="20.7109375" style="39" customWidth="1"/>
    <col min="12294" max="12544" width="9.140625" style="39"/>
    <col min="12545" max="12545" width="6.5703125" style="39" customWidth="1"/>
    <col min="12546" max="12546" width="2.28515625" style="39" customWidth="1"/>
    <col min="12547" max="12547" width="11.85546875" style="39" customWidth="1"/>
    <col min="12548" max="12548" width="39.42578125" style="39" customWidth="1"/>
    <col min="12549" max="12549" width="20.7109375" style="39" customWidth="1"/>
    <col min="12550" max="12800" width="9.140625" style="39"/>
    <col min="12801" max="12801" width="6.5703125" style="39" customWidth="1"/>
    <col min="12802" max="12802" width="2.28515625" style="39" customWidth="1"/>
    <col min="12803" max="12803" width="11.85546875" style="39" customWidth="1"/>
    <col min="12804" max="12804" width="39.42578125" style="39" customWidth="1"/>
    <col min="12805" max="12805" width="20.7109375" style="39" customWidth="1"/>
    <col min="12806" max="13056" width="9.140625" style="39"/>
    <col min="13057" max="13057" width="6.5703125" style="39" customWidth="1"/>
    <col min="13058" max="13058" width="2.28515625" style="39" customWidth="1"/>
    <col min="13059" max="13059" width="11.85546875" style="39" customWidth="1"/>
    <col min="13060" max="13060" width="39.42578125" style="39" customWidth="1"/>
    <col min="13061" max="13061" width="20.7109375" style="39" customWidth="1"/>
    <col min="13062" max="13312" width="9.140625" style="39"/>
    <col min="13313" max="13313" width="6.5703125" style="39" customWidth="1"/>
    <col min="13314" max="13314" width="2.28515625" style="39" customWidth="1"/>
    <col min="13315" max="13315" width="11.85546875" style="39" customWidth="1"/>
    <col min="13316" max="13316" width="39.42578125" style="39" customWidth="1"/>
    <col min="13317" max="13317" width="20.7109375" style="39" customWidth="1"/>
    <col min="13318" max="13568" width="9.140625" style="39"/>
    <col min="13569" max="13569" width="6.5703125" style="39" customWidth="1"/>
    <col min="13570" max="13570" width="2.28515625" style="39" customWidth="1"/>
    <col min="13571" max="13571" width="11.85546875" style="39" customWidth="1"/>
    <col min="13572" max="13572" width="39.42578125" style="39" customWidth="1"/>
    <col min="13573" max="13573" width="20.7109375" style="39" customWidth="1"/>
    <col min="13574" max="13824" width="9.140625" style="39"/>
    <col min="13825" max="13825" width="6.5703125" style="39" customWidth="1"/>
    <col min="13826" max="13826" width="2.28515625" style="39" customWidth="1"/>
    <col min="13827" max="13827" width="11.85546875" style="39" customWidth="1"/>
    <col min="13828" max="13828" width="39.42578125" style="39" customWidth="1"/>
    <col min="13829" max="13829" width="20.7109375" style="39" customWidth="1"/>
    <col min="13830" max="14080" width="9.140625" style="39"/>
    <col min="14081" max="14081" width="6.5703125" style="39" customWidth="1"/>
    <col min="14082" max="14082" width="2.28515625" style="39" customWidth="1"/>
    <col min="14083" max="14083" width="11.85546875" style="39" customWidth="1"/>
    <col min="14084" max="14084" width="39.42578125" style="39" customWidth="1"/>
    <col min="14085" max="14085" width="20.7109375" style="39" customWidth="1"/>
    <col min="14086" max="14336" width="9.140625" style="39"/>
    <col min="14337" max="14337" width="6.5703125" style="39" customWidth="1"/>
    <col min="14338" max="14338" width="2.28515625" style="39" customWidth="1"/>
    <col min="14339" max="14339" width="11.85546875" style="39" customWidth="1"/>
    <col min="14340" max="14340" width="39.42578125" style="39" customWidth="1"/>
    <col min="14341" max="14341" width="20.7109375" style="39" customWidth="1"/>
    <col min="14342" max="14592" width="9.140625" style="39"/>
    <col min="14593" max="14593" width="6.5703125" style="39" customWidth="1"/>
    <col min="14594" max="14594" width="2.28515625" style="39" customWidth="1"/>
    <col min="14595" max="14595" width="11.85546875" style="39" customWidth="1"/>
    <col min="14596" max="14596" width="39.42578125" style="39" customWidth="1"/>
    <col min="14597" max="14597" width="20.7109375" style="39" customWidth="1"/>
    <col min="14598" max="14848" width="9.140625" style="39"/>
    <col min="14849" max="14849" width="6.5703125" style="39" customWidth="1"/>
    <col min="14850" max="14850" width="2.28515625" style="39" customWidth="1"/>
    <col min="14851" max="14851" width="11.85546875" style="39" customWidth="1"/>
    <col min="14852" max="14852" width="39.42578125" style="39" customWidth="1"/>
    <col min="14853" max="14853" width="20.7109375" style="39" customWidth="1"/>
    <col min="14854" max="15104" width="9.140625" style="39"/>
    <col min="15105" max="15105" width="6.5703125" style="39" customWidth="1"/>
    <col min="15106" max="15106" width="2.28515625" style="39" customWidth="1"/>
    <col min="15107" max="15107" width="11.85546875" style="39" customWidth="1"/>
    <col min="15108" max="15108" width="39.42578125" style="39" customWidth="1"/>
    <col min="15109" max="15109" width="20.7109375" style="39" customWidth="1"/>
    <col min="15110" max="15360" width="9.140625" style="39"/>
    <col min="15361" max="15361" width="6.5703125" style="39" customWidth="1"/>
    <col min="15362" max="15362" width="2.28515625" style="39" customWidth="1"/>
    <col min="15363" max="15363" width="11.85546875" style="39" customWidth="1"/>
    <col min="15364" max="15364" width="39.42578125" style="39" customWidth="1"/>
    <col min="15365" max="15365" width="20.7109375" style="39" customWidth="1"/>
    <col min="15366" max="15616" width="9.140625" style="39"/>
    <col min="15617" max="15617" width="6.5703125" style="39" customWidth="1"/>
    <col min="15618" max="15618" width="2.28515625" style="39" customWidth="1"/>
    <col min="15619" max="15619" width="11.85546875" style="39" customWidth="1"/>
    <col min="15620" max="15620" width="39.42578125" style="39" customWidth="1"/>
    <col min="15621" max="15621" width="20.7109375" style="39" customWidth="1"/>
    <col min="15622" max="15872" width="9.140625" style="39"/>
    <col min="15873" max="15873" width="6.5703125" style="39" customWidth="1"/>
    <col min="15874" max="15874" width="2.28515625" style="39" customWidth="1"/>
    <col min="15875" max="15875" width="11.85546875" style="39" customWidth="1"/>
    <col min="15876" max="15876" width="39.42578125" style="39" customWidth="1"/>
    <col min="15877" max="15877" width="20.7109375" style="39" customWidth="1"/>
    <col min="15878" max="16128" width="9.140625" style="39"/>
    <col min="16129" max="16129" width="6.5703125" style="39" customWidth="1"/>
    <col min="16130" max="16130" width="2.28515625" style="39" customWidth="1"/>
    <col min="16131" max="16131" width="11.85546875" style="39" customWidth="1"/>
    <col min="16132" max="16132" width="39.42578125" style="39" customWidth="1"/>
    <col min="16133" max="16133" width="20.7109375" style="39" customWidth="1"/>
    <col min="16134" max="16384" width="9.140625" style="39"/>
  </cols>
  <sheetData>
    <row r="1" spans="1:5" s="98" customFormat="1" x14ac:dyDescent="0.25">
      <c r="E1" s="101" t="s">
        <v>176</v>
      </c>
    </row>
    <row r="2" spans="1:5" s="98" customFormat="1" ht="27.75" customHeight="1" x14ac:dyDescent="0.25">
      <c r="D2" s="102" t="s">
        <v>177</v>
      </c>
      <c r="E2" s="102"/>
    </row>
    <row r="3" spans="1:5" x14ac:dyDescent="0.25">
      <c r="A3" s="105"/>
      <c r="B3" s="105"/>
      <c r="C3" s="105"/>
      <c r="D3" s="105"/>
      <c r="E3" s="105"/>
    </row>
    <row r="4" spans="1:5" ht="15.75" x14ac:dyDescent="0.25">
      <c r="A4" s="124" t="s">
        <v>129</v>
      </c>
      <c r="B4" s="124"/>
      <c r="C4" s="124"/>
      <c r="D4" s="124"/>
      <c r="E4" s="124"/>
    </row>
    <row r="5" spans="1:5" x14ac:dyDescent="0.25">
      <c r="A5" s="105"/>
      <c r="B5" s="105"/>
      <c r="C5" s="105"/>
      <c r="D5" s="105"/>
      <c r="E5" s="105"/>
    </row>
    <row r="6" spans="1:5" x14ac:dyDescent="0.25">
      <c r="A6" s="125" t="s">
        <v>140</v>
      </c>
      <c r="B6" s="125"/>
      <c r="C6" s="125"/>
      <c r="D6" s="125"/>
      <c r="E6" s="125"/>
    </row>
    <row r="7" spans="1:5" x14ac:dyDescent="0.25">
      <c r="A7" s="103" t="s">
        <v>141</v>
      </c>
      <c r="B7" s="103"/>
      <c r="C7" s="103"/>
      <c r="D7" s="103"/>
      <c r="E7" s="103"/>
    </row>
    <row r="8" spans="1:5" x14ac:dyDescent="0.25">
      <c r="A8" s="123" t="s">
        <v>178</v>
      </c>
      <c r="B8" s="123"/>
      <c r="C8" s="123"/>
      <c r="D8" s="123"/>
      <c r="E8" s="123"/>
    </row>
    <row r="9" spans="1:5" x14ac:dyDescent="0.25">
      <c r="A9" s="107"/>
      <c r="B9" s="107"/>
      <c r="C9" s="107"/>
      <c r="D9" s="107"/>
      <c r="E9" s="107"/>
    </row>
    <row r="10" spans="1:5" ht="12.75" thickBot="1" x14ac:dyDescent="0.3">
      <c r="A10" s="108"/>
      <c r="B10" s="108"/>
      <c r="C10" s="108"/>
      <c r="D10" s="108"/>
      <c r="E10" s="108"/>
    </row>
    <row r="11" spans="1:5" ht="24.75" thickBot="1" x14ac:dyDescent="0.3">
      <c r="A11" s="109" t="s">
        <v>130</v>
      </c>
      <c r="B11" s="110"/>
      <c r="C11" s="110" t="s">
        <v>131</v>
      </c>
      <c r="D11" s="110"/>
      <c r="E11" s="40" t="s">
        <v>132</v>
      </c>
    </row>
    <row r="12" spans="1:5" ht="39.75" customHeight="1" x14ac:dyDescent="0.25">
      <c r="A12" s="111" t="s">
        <v>133</v>
      </c>
      <c r="B12" s="112"/>
      <c r="C12" s="113" t="s">
        <v>175</v>
      </c>
      <c r="D12" s="113"/>
      <c r="E12" s="41"/>
    </row>
    <row r="13" spans="1:5" x14ac:dyDescent="0.25">
      <c r="A13" s="114" t="s">
        <v>134</v>
      </c>
      <c r="B13" s="115"/>
      <c r="C13" s="115"/>
      <c r="D13" s="115"/>
      <c r="E13" s="42">
        <f>KA!D19</f>
        <v>0</v>
      </c>
    </row>
    <row r="14" spans="1:5" x14ac:dyDescent="0.25">
      <c r="A14" s="116"/>
      <c r="B14" s="106"/>
      <c r="C14" s="106"/>
      <c r="D14" s="106"/>
      <c r="E14" s="117"/>
    </row>
    <row r="15" spans="1:5" x14ac:dyDescent="0.25">
      <c r="A15" s="118" t="s">
        <v>135</v>
      </c>
      <c r="B15" s="118"/>
      <c r="C15" s="118"/>
      <c r="D15" s="118"/>
      <c r="E15" s="41">
        <f>ROUND(E13*0.03,2)</f>
        <v>0</v>
      </c>
    </row>
    <row r="16" spans="1:5" ht="12.75" thickBot="1" x14ac:dyDescent="0.3">
      <c r="A16" s="119" t="s">
        <v>136</v>
      </c>
      <c r="B16" s="120"/>
      <c r="C16" s="120"/>
      <c r="D16" s="120"/>
      <c r="E16" s="43">
        <f>ROUND((E13)*0.21,2)</f>
        <v>0</v>
      </c>
    </row>
    <row r="17" spans="1:5" ht="12.75" thickBot="1" x14ac:dyDescent="0.3">
      <c r="A17" s="121" t="s">
        <v>137</v>
      </c>
      <c r="B17" s="121"/>
      <c r="C17" s="121"/>
      <c r="D17" s="122"/>
      <c r="E17" s="44">
        <f>E13+E15+E16</f>
        <v>0</v>
      </c>
    </row>
    <row r="18" spans="1:5" x14ac:dyDescent="0.25">
      <c r="A18" s="106"/>
      <c r="B18" s="106"/>
      <c r="C18" s="106"/>
      <c r="D18" s="106"/>
      <c r="E18" s="106"/>
    </row>
    <row r="19" spans="1:5" x14ac:dyDescent="0.25">
      <c r="A19" s="103" t="s">
        <v>138</v>
      </c>
      <c r="B19" s="103"/>
      <c r="C19" s="103"/>
      <c r="D19" s="104"/>
      <c r="E19" s="104"/>
    </row>
    <row r="20" spans="1:5" x14ac:dyDescent="0.25">
      <c r="A20" s="105"/>
      <c r="B20" s="105"/>
      <c r="C20" s="105"/>
      <c r="D20" s="103" t="s">
        <v>139</v>
      </c>
      <c r="E20" s="103"/>
    </row>
    <row r="21" spans="1:5" x14ac:dyDescent="0.25">
      <c r="A21" s="105"/>
      <c r="B21" s="105"/>
      <c r="C21" s="105"/>
      <c r="D21" s="105"/>
      <c r="E21" s="105"/>
    </row>
  </sheetData>
  <mergeCells count="24">
    <mergeCell ref="A21:E21"/>
    <mergeCell ref="A18:E18"/>
    <mergeCell ref="A9:E9"/>
    <mergeCell ref="A10:E10"/>
    <mergeCell ref="A11:B11"/>
    <mergeCell ref="C11:D11"/>
    <mergeCell ref="A12:B12"/>
    <mergeCell ref="C12:D12"/>
    <mergeCell ref="A13:D13"/>
    <mergeCell ref="A14:E14"/>
    <mergeCell ref="A15:D15"/>
    <mergeCell ref="A16:D16"/>
    <mergeCell ref="A17:D17"/>
    <mergeCell ref="D2:E2"/>
    <mergeCell ref="A19:C19"/>
    <mergeCell ref="D19:E19"/>
    <mergeCell ref="A20:C20"/>
    <mergeCell ref="D20:E20"/>
    <mergeCell ref="A8:E8"/>
    <mergeCell ref="A3:E3"/>
    <mergeCell ref="A4:E4"/>
    <mergeCell ref="A5:E5"/>
    <mergeCell ref="A6:E6"/>
    <mergeCell ref="A7:E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"/>
  <sheetViews>
    <sheetView workbookViewId="0">
      <selection activeCell="A4" sqref="A4:E4"/>
    </sheetView>
  </sheetViews>
  <sheetFormatPr defaultRowHeight="12" x14ac:dyDescent="0.2"/>
  <cols>
    <col min="1" max="1" width="5.42578125" style="14" customWidth="1"/>
    <col min="2" max="2" width="8" style="80" customWidth="1"/>
    <col min="3" max="3" width="34.28515625" style="81" customWidth="1"/>
    <col min="4" max="4" width="15.5703125" style="80" customWidth="1"/>
    <col min="5" max="5" width="11.7109375" style="14" customWidth="1"/>
    <col min="6" max="6" width="13.28515625" style="14" customWidth="1"/>
    <col min="7" max="7" width="12.28515625" style="14" customWidth="1"/>
    <col min="8" max="8" width="12.42578125" style="14" customWidth="1"/>
    <col min="9" max="211" width="8.85546875" style="14"/>
    <col min="212" max="212" width="6.140625" style="14" customWidth="1"/>
    <col min="213" max="213" width="13.7109375" style="14" customWidth="1"/>
    <col min="214" max="214" width="11.42578125" style="14" customWidth="1"/>
    <col min="215" max="215" width="35.42578125" style="14" customWidth="1"/>
    <col min="216" max="216" width="15.5703125" style="14" customWidth="1"/>
    <col min="217" max="217" width="11.7109375" style="14" customWidth="1"/>
    <col min="218" max="218" width="13.28515625" style="14" customWidth="1"/>
    <col min="219" max="219" width="12.28515625" style="14" customWidth="1"/>
    <col min="220" max="220" width="12.42578125" style="14" customWidth="1"/>
    <col min="221" max="467" width="8.85546875" style="14"/>
    <col min="468" max="468" width="6.140625" style="14" customWidth="1"/>
    <col min="469" max="469" width="13.7109375" style="14" customWidth="1"/>
    <col min="470" max="470" width="11.42578125" style="14" customWidth="1"/>
    <col min="471" max="471" width="35.42578125" style="14" customWidth="1"/>
    <col min="472" max="472" width="15.5703125" style="14" customWidth="1"/>
    <col min="473" max="473" width="11.7109375" style="14" customWidth="1"/>
    <col min="474" max="474" width="13.28515625" style="14" customWidth="1"/>
    <col min="475" max="475" width="12.28515625" style="14" customWidth="1"/>
    <col min="476" max="476" width="12.42578125" style="14" customWidth="1"/>
    <col min="477" max="723" width="8.85546875" style="14"/>
    <col min="724" max="724" width="6.140625" style="14" customWidth="1"/>
    <col min="725" max="725" width="13.7109375" style="14" customWidth="1"/>
    <col min="726" max="726" width="11.42578125" style="14" customWidth="1"/>
    <col min="727" max="727" width="35.42578125" style="14" customWidth="1"/>
    <col min="728" max="728" width="15.5703125" style="14" customWidth="1"/>
    <col min="729" max="729" width="11.7109375" style="14" customWidth="1"/>
    <col min="730" max="730" width="13.28515625" style="14" customWidth="1"/>
    <col min="731" max="731" width="12.28515625" style="14" customWidth="1"/>
    <col min="732" max="732" width="12.42578125" style="14" customWidth="1"/>
    <col min="733" max="979" width="8.85546875" style="14"/>
    <col min="980" max="980" width="6.140625" style="14" customWidth="1"/>
    <col min="981" max="981" width="13.7109375" style="14" customWidth="1"/>
    <col min="982" max="982" width="11.42578125" style="14" customWidth="1"/>
    <col min="983" max="983" width="35.42578125" style="14" customWidth="1"/>
    <col min="984" max="984" width="15.5703125" style="14" customWidth="1"/>
    <col min="985" max="985" width="11.7109375" style="14" customWidth="1"/>
    <col min="986" max="986" width="13.28515625" style="14" customWidth="1"/>
    <col min="987" max="987" width="12.28515625" style="14" customWidth="1"/>
    <col min="988" max="988" width="12.42578125" style="14" customWidth="1"/>
    <col min="989" max="1235" width="8.85546875" style="14"/>
    <col min="1236" max="1236" width="6.140625" style="14" customWidth="1"/>
    <col min="1237" max="1237" width="13.7109375" style="14" customWidth="1"/>
    <col min="1238" max="1238" width="11.42578125" style="14" customWidth="1"/>
    <col min="1239" max="1239" width="35.42578125" style="14" customWidth="1"/>
    <col min="1240" max="1240" width="15.5703125" style="14" customWidth="1"/>
    <col min="1241" max="1241" width="11.7109375" style="14" customWidth="1"/>
    <col min="1242" max="1242" width="13.28515625" style="14" customWidth="1"/>
    <col min="1243" max="1243" width="12.28515625" style="14" customWidth="1"/>
    <col min="1244" max="1244" width="12.42578125" style="14" customWidth="1"/>
    <col min="1245" max="1491" width="8.85546875" style="14"/>
    <col min="1492" max="1492" width="6.140625" style="14" customWidth="1"/>
    <col min="1493" max="1493" width="13.7109375" style="14" customWidth="1"/>
    <col min="1494" max="1494" width="11.42578125" style="14" customWidth="1"/>
    <col min="1495" max="1495" width="35.42578125" style="14" customWidth="1"/>
    <col min="1496" max="1496" width="15.5703125" style="14" customWidth="1"/>
    <col min="1497" max="1497" width="11.7109375" style="14" customWidth="1"/>
    <col min="1498" max="1498" width="13.28515625" style="14" customWidth="1"/>
    <col min="1499" max="1499" width="12.28515625" style="14" customWidth="1"/>
    <col min="1500" max="1500" width="12.42578125" style="14" customWidth="1"/>
    <col min="1501" max="1747" width="8.85546875" style="14"/>
    <col min="1748" max="1748" width="6.140625" style="14" customWidth="1"/>
    <col min="1749" max="1749" width="13.7109375" style="14" customWidth="1"/>
    <col min="1750" max="1750" width="11.42578125" style="14" customWidth="1"/>
    <col min="1751" max="1751" width="35.42578125" style="14" customWidth="1"/>
    <col min="1752" max="1752" width="15.5703125" style="14" customWidth="1"/>
    <col min="1753" max="1753" width="11.7109375" style="14" customWidth="1"/>
    <col min="1754" max="1754" width="13.28515625" style="14" customWidth="1"/>
    <col min="1755" max="1755" width="12.28515625" style="14" customWidth="1"/>
    <col min="1756" max="1756" width="12.42578125" style="14" customWidth="1"/>
    <col min="1757" max="2003" width="8.85546875" style="14"/>
    <col min="2004" max="2004" width="6.140625" style="14" customWidth="1"/>
    <col min="2005" max="2005" width="13.7109375" style="14" customWidth="1"/>
    <col min="2006" max="2006" width="11.42578125" style="14" customWidth="1"/>
    <col min="2007" max="2007" width="35.42578125" style="14" customWidth="1"/>
    <col min="2008" max="2008" width="15.5703125" style="14" customWidth="1"/>
    <col min="2009" max="2009" width="11.7109375" style="14" customWidth="1"/>
    <col min="2010" max="2010" width="13.28515625" style="14" customWidth="1"/>
    <col min="2011" max="2011" width="12.28515625" style="14" customWidth="1"/>
    <col min="2012" max="2012" width="12.42578125" style="14" customWidth="1"/>
    <col min="2013" max="2259" width="8.85546875" style="14"/>
    <col min="2260" max="2260" width="6.140625" style="14" customWidth="1"/>
    <col min="2261" max="2261" width="13.7109375" style="14" customWidth="1"/>
    <col min="2262" max="2262" width="11.42578125" style="14" customWidth="1"/>
    <col min="2263" max="2263" width="35.42578125" style="14" customWidth="1"/>
    <col min="2264" max="2264" width="15.5703125" style="14" customWidth="1"/>
    <col min="2265" max="2265" width="11.7109375" style="14" customWidth="1"/>
    <col min="2266" max="2266" width="13.28515625" style="14" customWidth="1"/>
    <col min="2267" max="2267" width="12.28515625" style="14" customWidth="1"/>
    <col min="2268" max="2268" width="12.42578125" style="14" customWidth="1"/>
    <col min="2269" max="2515" width="8.85546875" style="14"/>
    <col min="2516" max="2516" width="6.140625" style="14" customWidth="1"/>
    <col min="2517" max="2517" width="13.7109375" style="14" customWidth="1"/>
    <col min="2518" max="2518" width="11.42578125" style="14" customWidth="1"/>
    <col min="2519" max="2519" width="35.42578125" style="14" customWidth="1"/>
    <col min="2520" max="2520" width="15.5703125" style="14" customWidth="1"/>
    <col min="2521" max="2521" width="11.7109375" style="14" customWidth="1"/>
    <col min="2522" max="2522" width="13.28515625" style="14" customWidth="1"/>
    <col min="2523" max="2523" width="12.28515625" style="14" customWidth="1"/>
    <col min="2524" max="2524" width="12.42578125" style="14" customWidth="1"/>
    <col min="2525" max="2771" width="8.85546875" style="14"/>
    <col min="2772" max="2772" width="6.140625" style="14" customWidth="1"/>
    <col min="2773" max="2773" width="13.7109375" style="14" customWidth="1"/>
    <col min="2774" max="2774" width="11.42578125" style="14" customWidth="1"/>
    <col min="2775" max="2775" width="35.42578125" style="14" customWidth="1"/>
    <col min="2776" max="2776" width="15.5703125" style="14" customWidth="1"/>
    <col min="2777" max="2777" width="11.7109375" style="14" customWidth="1"/>
    <col min="2778" max="2778" width="13.28515625" style="14" customWidth="1"/>
    <col min="2779" max="2779" width="12.28515625" style="14" customWidth="1"/>
    <col min="2780" max="2780" width="12.42578125" style="14" customWidth="1"/>
    <col min="2781" max="3027" width="8.85546875" style="14"/>
    <col min="3028" max="3028" width="6.140625" style="14" customWidth="1"/>
    <col min="3029" max="3029" width="13.7109375" style="14" customWidth="1"/>
    <col min="3030" max="3030" width="11.42578125" style="14" customWidth="1"/>
    <col min="3031" max="3031" width="35.42578125" style="14" customWidth="1"/>
    <col min="3032" max="3032" width="15.5703125" style="14" customWidth="1"/>
    <col min="3033" max="3033" width="11.7109375" style="14" customWidth="1"/>
    <col min="3034" max="3034" width="13.28515625" style="14" customWidth="1"/>
    <col min="3035" max="3035" width="12.28515625" style="14" customWidth="1"/>
    <col min="3036" max="3036" width="12.42578125" style="14" customWidth="1"/>
    <col min="3037" max="3283" width="8.85546875" style="14"/>
    <col min="3284" max="3284" width="6.140625" style="14" customWidth="1"/>
    <col min="3285" max="3285" width="13.7109375" style="14" customWidth="1"/>
    <col min="3286" max="3286" width="11.42578125" style="14" customWidth="1"/>
    <col min="3287" max="3287" width="35.42578125" style="14" customWidth="1"/>
    <col min="3288" max="3288" width="15.5703125" style="14" customWidth="1"/>
    <col min="3289" max="3289" width="11.7109375" style="14" customWidth="1"/>
    <col min="3290" max="3290" width="13.28515625" style="14" customWidth="1"/>
    <col min="3291" max="3291" width="12.28515625" style="14" customWidth="1"/>
    <col min="3292" max="3292" width="12.42578125" style="14" customWidth="1"/>
    <col min="3293" max="3539" width="8.85546875" style="14"/>
    <col min="3540" max="3540" width="6.140625" style="14" customWidth="1"/>
    <col min="3541" max="3541" width="13.7109375" style="14" customWidth="1"/>
    <col min="3542" max="3542" width="11.42578125" style="14" customWidth="1"/>
    <col min="3543" max="3543" width="35.42578125" style="14" customWidth="1"/>
    <col min="3544" max="3544" width="15.5703125" style="14" customWidth="1"/>
    <col min="3545" max="3545" width="11.7109375" style="14" customWidth="1"/>
    <col min="3546" max="3546" width="13.28515625" style="14" customWidth="1"/>
    <col min="3547" max="3547" width="12.28515625" style="14" customWidth="1"/>
    <col min="3548" max="3548" width="12.42578125" style="14" customWidth="1"/>
    <col min="3549" max="3795" width="8.85546875" style="14"/>
    <col min="3796" max="3796" width="6.140625" style="14" customWidth="1"/>
    <col min="3797" max="3797" width="13.7109375" style="14" customWidth="1"/>
    <col min="3798" max="3798" width="11.42578125" style="14" customWidth="1"/>
    <col min="3799" max="3799" width="35.42578125" style="14" customWidth="1"/>
    <col min="3800" max="3800" width="15.5703125" style="14" customWidth="1"/>
    <col min="3801" max="3801" width="11.7109375" style="14" customWidth="1"/>
    <col min="3802" max="3802" width="13.28515625" style="14" customWidth="1"/>
    <col min="3803" max="3803" width="12.28515625" style="14" customWidth="1"/>
    <col min="3804" max="3804" width="12.42578125" style="14" customWidth="1"/>
    <col min="3805" max="4051" width="8.85546875" style="14"/>
    <col min="4052" max="4052" width="6.140625" style="14" customWidth="1"/>
    <col min="4053" max="4053" width="13.7109375" style="14" customWidth="1"/>
    <col min="4054" max="4054" width="11.42578125" style="14" customWidth="1"/>
    <col min="4055" max="4055" width="35.42578125" style="14" customWidth="1"/>
    <col min="4056" max="4056" width="15.5703125" style="14" customWidth="1"/>
    <col min="4057" max="4057" width="11.7109375" style="14" customWidth="1"/>
    <col min="4058" max="4058" width="13.28515625" style="14" customWidth="1"/>
    <col min="4059" max="4059" width="12.28515625" style="14" customWidth="1"/>
    <col min="4060" max="4060" width="12.42578125" style="14" customWidth="1"/>
    <col min="4061" max="4307" width="8.85546875" style="14"/>
    <col min="4308" max="4308" width="6.140625" style="14" customWidth="1"/>
    <col min="4309" max="4309" width="13.7109375" style="14" customWidth="1"/>
    <col min="4310" max="4310" width="11.42578125" style="14" customWidth="1"/>
    <col min="4311" max="4311" width="35.42578125" style="14" customWidth="1"/>
    <col min="4312" max="4312" width="15.5703125" style="14" customWidth="1"/>
    <col min="4313" max="4313" width="11.7109375" style="14" customWidth="1"/>
    <col min="4314" max="4314" width="13.28515625" style="14" customWidth="1"/>
    <col min="4315" max="4315" width="12.28515625" style="14" customWidth="1"/>
    <col min="4316" max="4316" width="12.42578125" style="14" customWidth="1"/>
    <col min="4317" max="4563" width="8.85546875" style="14"/>
    <col min="4564" max="4564" width="6.140625" style="14" customWidth="1"/>
    <col min="4565" max="4565" width="13.7109375" style="14" customWidth="1"/>
    <col min="4566" max="4566" width="11.42578125" style="14" customWidth="1"/>
    <col min="4567" max="4567" width="35.42578125" style="14" customWidth="1"/>
    <col min="4568" max="4568" width="15.5703125" style="14" customWidth="1"/>
    <col min="4569" max="4569" width="11.7109375" style="14" customWidth="1"/>
    <col min="4570" max="4570" width="13.28515625" style="14" customWidth="1"/>
    <col min="4571" max="4571" width="12.28515625" style="14" customWidth="1"/>
    <col min="4572" max="4572" width="12.42578125" style="14" customWidth="1"/>
    <col min="4573" max="4819" width="8.85546875" style="14"/>
    <col min="4820" max="4820" width="6.140625" style="14" customWidth="1"/>
    <col min="4821" max="4821" width="13.7109375" style="14" customWidth="1"/>
    <col min="4822" max="4822" width="11.42578125" style="14" customWidth="1"/>
    <col min="4823" max="4823" width="35.42578125" style="14" customWidth="1"/>
    <col min="4824" max="4824" width="15.5703125" style="14" customWidth="1"/>
    <col min="4825" max="4825" width="11.7109375" style="14" customWidth="1"/>
    <col min="4826" max="4826" width="13.28515625" style="14" customWidth="1"/>
    <col min="4827" max="4827" width="12.28515625" style="14" customWidth="1"/>
    <col min="4828" max="4828" width="12.42578125" style="14" customWidth="1"/>
    <col min="4829" max="5075" width="8.85546875" style="14"/>
    <col min="5076" max="5076" width="6.140625" style="14" customWidth="1"/>
    <col min="5077" max="5077" width="13.7109375" style="14" customWidth="1"/>
    <col min="5078" max="5078" width="11.42578125" style="14" customWidth="1"/>
    <col min="5079" max="5079" width="35.42578125" style="14" customWidth="1"/>
    <col min="5080" max="5080" width="15.5703125" style="14" customWidth="1"/>
    <col min="5081" max="5081" width="11.7109375" style="14" customWidth="1"/>
    <col min="5082" max="5082" width="13.28515625" style="14" customWidth="1"/>
    <col min="5083" max="5083" width="12.28515625" style="14" customWidth="1"/>
    <col min="5084" max="5084" width="12.42578125" style="14" customWidth="1"/>
    <col min="5085" max="5331" width="8.85546875" style="14"/>
    <col min="5332" max="5332" width="6.140625" style="14" customWidth="1"/>
    <col min="5333" max="5333" width="13.7109375" style="14" customWidth="1"/>
    <col min="5334" max="5334" width="11.42578125" style="14" customWidth="1"/>
    <col min="5335" max="5335" width="35.42578125" style="14" customWidth="1"/>
    <col min="5336" max="5336" width="15.5703125" style="14" customWidth="1"/>
    <col min="5337" max="5337" width="11.7109375" style="14" customWidth="1"/>
    <col min="5338" max="5338" width="13.28515625" style="14" customWidth="1"/>
    <col min="5339" max="5339" width="12.28515625" style="14" customWidth="1"/>
    <col min="5340" max="5340" width="12.42578125" style="14" customWidth="1"/>
    <col min="5341" max="5587" width="8.85546875" style="14"/>
    <col min="5588" max="5588" width="6.140625" style="14" customWidth="1"/>
    <col min="5589" max="5589" width="13.7109375" style="14" customWidth="1"/>
    <col min="5590" max="5590" width="11.42578125" style="14" customWidth="1"/>
    <col min="5591" max="5591" width="35.42578125" style="14" customWidth="1"/>
    <col min="5592" max="5592" width="15.5703125" style="14" customWidth="1"/>
    <col min="5593" max="5593" width="11.7109375" style="14" customWidth="1"/>
    <col min="5594" max="5594" width="13.28515625" style="14" customWidth="1"/>
    <col min="5595" max="5595" width="12.28515625" style="14" customWidth="1"/>
    <col min="5596" max="5596" width="12.42578125" style="14" customWidth="1"/>
    <col min="5597" max="5843" width="8.85546875" style="14"/>
    <col min="5844" max="5844" width="6.140625" style="14" customWidth="1"/>
    <col min="5845" max="5845" width="13.7109375" style="14" customWidth="1"/>
    <col min="5846" max="5846" width="11.42578125" style="14" customWidth="1"/>
    <col min="5847" max="5847" width="35.42578125" style="14" customWidth="1"/>
    <col min="5848" max="5848" width="15.5703125" style="14" customWidth="1"/>
    <col min="5849" max="5849" width="11.7109375" style="14" customWidth="1"/>
    <col min="5850" max="5850" width="13.28515625" style="14" customWidth="1"/>
    <col min="5851" max="5851" width="12.28515625" style="14" customWidth="1"/>
    <col min="5852" max="5852" width="12.42578125" style="14" customWidth="1"/>
    <col min="5853" max="6099" width="8.85546875" style="14"/>
    <col min="6100" max="6100" width="6.140625" style="14" customWidth="1"/>
    <col min="6101" max="6101" width="13.7109375" style="14" customWidth="1"/>
    <col min="6102" max="6102" width="11.42578125" style="14" customWidth="1"/>
    <col min="6103" max="6103" width="35.42578125" style="14" customWidth="1"/>
    <col min="6104" max="6104" width="15.5703125" style="14" customWidth="1"/>
    <col min="6105" max="6105" width="11.7109375" style="14" customWidth="1"/>
    <col min="6106" max="6106" width="13.28515625" style="14" customWidth="1"/>
    <col min="6107" max="6107" width="12.28515625" style="14" customWidth="1"/>
    <col min="6108" max="6108" width="12.42578125" style="14" customWidth="1"/>
    <col min="6109" max="6355" width="8.85546875" style="14"/>
    <col min="6356" max="6356" width="6.140625" style="14" customWidth="1"/>
    <col min="6357" max="6357" width="13.7109375" style="14" customWidth="1"/>
    <col min="6358" max="6358" width="11.42578125" style="14" customWidth="1"/>
    <col min="6359" max="6359" width="35.42578125" style="14" customWidth="1"/>
    <col min="6360" max="6360" width="15.5703125" style="14" customWidth="1"/>
    <col min="6361" max="6361" width="11.7109375" style="14" customWidth="1"/>
    <col min="6362" max="6362" width="13.28515625" style="14" customWidth="1"/>
    <col min="6363" max="6363" width="12.28515625" style="14" customWidth="1"/>
    <col min="6364" max="6364" width="12.42578125" style="14" customWidth="1"/>
    <col min="6365" max="6611" width="8.85546875" style="14"/>
    <col min="6612" max="6612" width="6.140625" style="14" customWidth="1"/>
    <col min="6613" max="6613" width="13.7109375" style="14" customWidth="1"/>
    <col min="6614" max="6614" width="11.42578125" style="14" customWidth="1"/>
    <col min="6615" max="6615" width="35.42578125" style="14" customWidth="1"/>
    <col min="6616" max="6616" width="15.5703125" style="14" customWidth="1"/>
    <col min="6617" max="6617" width="11.7109375" style="14" customWidth="1"/>
    <col min="6618" max="6618" width="13.28515625" style="14" customWidth="1"/>
    <col min="6619" max="6619" width="12.28515625" style="14" customWidth="1"/>
    <col min="6620" max="6620" width="12.42578125" style="14" customWidth="1"/>
    <col min="6621" max="6867" width="8.85546875" style="14"/>
    <col min="6868" max="6868" width="6.140625" style="14" customWidth="1"/>
    <col min="6869" max="6869" width="13.7109375" style="14" customWidth="1"/>
    <col min="6870" max="6870" width="11.42578125" style="14" customWidth="1"/>
    <col min="6871" max="6871" width="35.42578125" style="14" customWidth="1"/>
    <col min="6872" max="6872" width="15.5703125" style="14" customWidth="1"/>
    <col min="6873" max="6873" width="11.7109375" style="14" customWidth="1"/>
    <col min="6874" max="6874" width="13.28515625" style="14" customWidth="1"/>
    <col min="6875" max="6875" width="12.28515625" style="14" customWidth="1"/>
    <col min="6876" max="6876" width="12.42578125" style="14" customWidth="1"/>
    <col min="6877" max="7123" width="8.85546875" style="14"/>
    <col min="7124" max="7124" width="6.140625" style="14" customWidth="1"/>
    <col min="7125" max="7125" width="13.7109375" style="14" customWidth="1"/>
    <col min="7126" max="7126" width="11.42578125" style="14" customWidth="1"/>
    <col min="7127" max="7127" width="35.42578125" style="14" customWidth="1"/>
    <col min="7128" max="7128" width="15.5703125" style="14" customWidth="1"/>
    <col min="7129" max="7129" width="11.7109375" style="14" customWidth="1"/>
    <col min="7130" max="7130" width="13.28515625" style="14" customWidth="1"/>
    <col min="7131" max="7131" width="12.28515625" style="14" customWidth="1"/>
    <col min="7132" max="7132" width="12.42578125" style="14" customWidth="1"/>
    <col min="7133" max="7379" width="8.85546875" style="14"/>
    <col min="7380" max="7380" width="6.140625" style="14" customWidth="1"/>
    <col min="7381" max="7381" width="13.7109375" style="14" customWidth="1"/>
    <col min="7382" max="7382" width="11.42578125" style="14" customWidth="1"/>
    <col min="7383" max="7383" width="35.42578125" style="14" customWidth="1"/>
    <col min="7384" max="7384" width="15.5703125" style="14" customWidth="1"/>
    <col min="7385" max="7385" width="11.7109375" style="14" customWidth="1"/>
    <col min="7386" max="7386" width="13.28515625" style="14" customWidth="1"/>
    <col min="7387" max="7387" width="12.28515625" style="14" customWidth="1"/>
    <col min="7388" max="7388" width="12.42578125" style="14" customWidth="1"/>
    <col min="7389" max="7635" width="8.85546875" style="14"/>
    <col min="7636" max="7636" width="6.140625" style="14" customWidth="1"/>
    <col min="7637" max="7637" width="13.7109375" style="14" customWidth="1"/>
    <col min="7638" max="7638" width="11.42578125" style="14" customWidth="1"/>
    <col min="7639" max="7639" width="35.42578125" style="14" customWidth="1"/>
    <col min="7640" max="7640" width="15.5703125" style="14" customWidth="1"/>
    <col min="7641" max="7641" width="11.7109375" style="14" customWidth="1"/>
    <col min="7642" max="7642" width="13.28515625" style="14" customWidth="1"/>
    <col min="7643" max="7643" width="12.28515625" style="14" customWidth="1"/>
    <col min="7644" max="7644" width="12.42578125" style="14" customWidth="1"/>
    <col min="7645" max="7891" width="8.85546875" style="14"/>
    <col min="7892" max="7892" width="6.140625" style="14" customWidth="1"/>
    <col min="7893" max="7893" width="13.7109375" style="14" customWidth="1"/>
    <col min="7894" max="7894" width="11.42578125" style="14" customWidth="1"/>
    <col min="7895" max="7895" width="35.42578125" style="14" customWidth="1"/>
    <col min="7896" max="7896" width="15.5703125" style="14" customWidth="1"/>
    <col min="7897" max="7897" width="11.7109375" style="14" customWidth="1"/>
    <col min="7898" max="7898" width="13.28515625" style="14" customWidth="1"/>
    <col min="7899" max="7899" width="12.28515625" style="14" customWidth="1"/>
    <col min="7900" max="7900" width="12.42578125" style="14" customWidth="1"/>
    <col min="7901" max="8147" width="8.85546875" style="14"/>
    <col min="8148" max="8148" width="6.140625" style="14" customWidth="1"/>
    <col min="8149" max="8149" width="13.7109375" style="14" customWidth="1"/>
    <col min="8150" max="8150" width="11.42578125" style="14" customWidth="1"/>
    <col min="8151" max="8151" width="35.42578125" style="14" customWidth="1"/>
    <col min="8152" max="8152" width="15.5703125" style="14" customWidth="1"/>
    <col min="8153" max="8153" width="11.7109375" style="14" customWidth="1"/>
    <col min="8154" max="8154" width="13.28515625" style="14" customWidth="1"/>
    <col min="8155" max="8155" width="12.28515625" style="14" customWidth="1"/>
    <col min="8156" max="8156" width="12.42578125" style="14" customWidth="1"/>
    <col min="8157" max="8403" width="8.85546875" style="14"/>
    <col min="8404" max="8404" width="6.140625" style="14" customWidth="1"/>
    <col min="8405" max="8405" width="13.7109375" style="14" customWidth="1"/>
    <col min="8406" max="8406" width="11.42578125" style="14" customWidth="1"/>
    <col min="8407" max="8407" width="35.42578125" style="14" customWidth="1"/>
    <col min="8408" max="8408" width="15.5703125" style="14" customWidth="1"/>
    <col min="8409" max="8409" width="11.7109375" style="14" customWidth="1"/>
    <col min="8410" max="8410" width="13.28515625" style="14" customWidth="1"/>
    <col min="8411" max="8411" width="12.28515625" style="14" customWidth="1"/>
    <col min="8412" max="8412" width="12.42578125" style="14" customWidth="1"/>
    <col min="8413" max="8659" width="8.85546875" style="14"/>
    <col min="8660" max="8660" width="6.140625" style="14" customWidth="1"/>
    <col min="8661" max="8661" width="13.7109375" style="14" customWidth="1"/>
    <col min="8662" max="8662" width="11.42578125" style="14" customWidth="1"/>
    <col min="8663" max="8663" width="35.42578125" style="14" customWidth="1"/>
    <col min="8664" max="8664" width="15.5703125" style="14" customWidth="1"/>
    <col min="8665" max="8665" width="11.7109375" style="14" customWidth="1"/>
    <col min="8666" max="8666" width="13.28515625" style="14" customWidth="1"/>
    <col min="8667" max="8667" width="12.28515625" style="14" customWidth="1"/>
    <col min="8668" max="8668" width="12.42578125" style="14" customWidth="1"/>
    <col min="8669" max="8915" width="8.85546875" style="14"/>
    <col min="8916" max="8916" width="6.140625" style="14" customWidth="1"/>
    <col min="8917" max="8917" width="13.7109375" style="14" customWidth="1"/>
    <col min="8918" max="8918" width="11.42578125" style="14" customWidth="1"/>
    <col min="8919" max="8919" width="35.42578125" style="14" customWidth="1"/>
    <col min="8920" max="8920" width="15.5703125" style="14" customWidth="1"/>
    <col min="8921" max="8921" width="11.7109375" style="14" customWidth="1"/>
    <col min="8922" max="8922" width="13.28515625" style="14" customWidth="1"/>
    <col min="8923" max="8923" width="12.28515625" style="14" customWidth="1"/>
    <col min="8924" max="8924" width="12.42578125" style="14" customWidth="1"/>
    <col min="8925" max="9171" width="8.85546875" style="14"/>
    <col min="9172" max="9172" width="6.140625" style="14" customWidth="1"/>
    <col min="9173" max="9173" width="13.7109375" style="14" customWidth="1"/>
    <col min="9174" max="9174" width="11.42578125" style="14" customWidth="1"/>
    <col min="9175" max="9175" width="35.42578125" style="14" customWidth="1"/>
    <col min="9176" max="9176" width="15.5703125" style="14" customWidth="1"/>
    <col min="9177" max="9177" width="11.7109375" style="14" customWidth="1"/>
    <col min="9178" max="9178" width="13.28515625" style="14" customWidth="1"/>
    <col min="9179" max="9179" width="12.28515625" style="14" customWidth="1"/>
    <col min="9180" max="9180" width="12.42578125" style="14" customWidth="1"/>
    <col min="9181" max="9427" width="8.85546875" style="14"/>
    <col min="9428" max="9428" width="6.140625" style="14" customWidth="1"/>
    <col min="9429" max="9429" width="13.7109375" style="14" customWidth="1"/>
    <col min="9430" max="9430" width="11.42578125" style="14" customWidth="1"/>
    <col min="9431" max="9431" width="35.42578125" style="14" customWidth="1"/>
    <col min="9432" max="9432" width="15.5703125" style="14" customWidth="1"/>
    <col min="9433" max="9433" width="11.7109375" style="14" customWidth="1"/>
    <col min="9434" max="9434" width="13.28515625" style="14" customWidth="1"/>
    <col min="9435" max="9435" width="12.28515625" style="14" customWidth="1"/>
    <col min="9436" max="9436" width="12.42578125" style="14" customWidth="1"/>
    <col min="9437" max="9683" width="8.85546875" style="14"/>
    <col min="9684" max="9684" width="6.140625" style="14" customWidth="1"/>
    <col min="9685" max="9685" width="13.7109375" style="14" customWidth="1"/>
    <col min="9686" max="9686" width="11.42578125" style="14" customWidth="1"/>
    <col min="9687" max="9687" width="35.42578125" style="14" customWidth="1"/>
    <col min="9688" max="9688" width="15.5703125" style="14" customWidth="1"/>
    <col min="9689" max="9689" width="11.7109375" style="14" customWidth="1"/>
    <col min="9690" max="9690" width="13.28515625" style="14" customWidth="1"/>
    <col min="9691" max="9691" width="12.28515625" style="14" customWidth="1"/>
    <col min="9692" max="9692" width="12.42578125" style="14" customWidth="1"/>
    <col min="9693" max="9939" width="8.85546875" style="14"/>
    <col min="9940" max="9940" width="6.140625" style="14" customWidth="1"/>
    <col min="9941" max="9941" width="13.7109375" style="14" customWidth="1"/>
    <col min="9942" max="9942" width="11.42578125" style="14" customWidth="1"/>
    <col min="9943" max="9943" width="35.42578125" style="14" customWidth="1"/>
    <col min="9944" max="9944" width="15.5703125" style="14" customWidth="1"/>
    <col min="9945" max="9945" width="11.7109375" style="14" customWidth="1"/>
    <col min="9946" max="9946" width="13.28515625" style="14" customWidth="1"/>
    <col min="9947" max="9947" width="12.28515625" style="14" customWidth="1"/>
    <col min="9948" max="9948" width="12.42578125" style="14" customWidth="1"/>
    <col min="9949" max="10195" width="8.85546875" style="14"/>
    <col min="10196" max="10196" width="6.140625" style="14" customWidth="1"/>
    <col min="10197" max="10197" width="13.7109375" style="14" customWidth="1"/>
    <col min="10198" max="10198" width="11.42578125" style="14" customWidth="1"/>
    <col min="10199" max="10199" width="35.42578125" style="14" customWidth="1"/>
    <col min="10200" max="10200" width="15.5703125" style="14" customWidth="1"/>
    <col min="10201" max="10201" width="11.7109375" style="14" customWidth="1"/>
    <col min="10202" max="10202" width="13.28515625" style="14" customWidth="1"/>
    <col min="10203" max="10203" width="12.28515625" style="14" customWidth="1"/>
    <col min="10204" max="10204" width="12.42578125" style="14" customWidth="1"/>
    <col min="10205" max="10451" width="8.85546875" style="14"/>
    <col min="10452" max="10452" width="6.140625" style="14" customWidth="1"/>
    <col min="10453" max="10453" width="13.7109375" style="14" customWidth="1"/>
    <col min="10454" max="10454" width="11.42578125" style="14" customWidth="1"/>
    <col min="10455" max="10455" width="35.42578125" style="14" customWidth="1"/>
    <col min="10456" max="10456" width="15.5703125" style="14" customWidth="1"/>
    <col min="10457" max="10457" width="11.7109375" style="14" customWidth="1"/>
    <col min="10458" max="10458" width="13.28515625" style="14" customWidth="1"/>
    <col min="10459" max="10459" width="12.28515625" style="14" customWidth="1"/>
    <col min="10460" max="10460" width="12.42578125" style="14" customWidth="1"/>
    <col min="10461" max="10707" width="8.85546875" style="14"/>
    <col min="10708" max="10708" width="6.140625" style="14" customWidth="1"/>
    <col min="10709" max="10709" width="13.7109375" style="14" customWidth="1"/>
    <col min="10710" max="10710" width="11.42578125" style="14" customWidth="1"/>
    <col min="10711" max="10711" width="35.42578125" style="14" customWidth="1"/>
    <col min="10712" max="10712" width="15.5703125" style="14" customWidth="1"/>
    <col min="10713" max="10713" width="11.7109375" style="14" customWidth="1"/>
    <col min="10714" max="10714" width="13.28515625" style="14" customWidth="1"/>
    <col min="10715" max="10715" width="12.28515625" style="14" customWidth="1"/>
    <col min="10716" max="10716" width="12.42578125" style="14" customWidth="1"/>
    <col min="10717" max="10963" width="8.85546875" style="14"/>
    <col min="10964" max="10964" width="6.140625" style="14" customWidth="1"/>
    <col min="10965" max="10965" width="13.7109375" style="14" customWidth="1"/>
    <col min="10966" max="10966" width="11.42578125" style="14" customWidth="1"/>
    <col min="10967" max="10967" width="35.42578125" style="14" customWidth="1"/>
    <col min="10968" max="10968" width="15.5703125" style="14" customWidth="1"/>
    <col min="10969" max="10969" width="11.7109375" style="14" customWidth="1"/>
    <col min="10970" max="10970" width="13.28515625" style="14" customWidth="1"/>
    <col min="10971" max="10971" width="12.28515625" style="14" customWidth="1"/>
    <col min="10972" max="10972" width="12.42578125" style="14" customWidth="1"/>
    <col min="10973" max="11219" width="8.85546875" style="14"/>
    <col min="11220" max="11220" width="6.140625" style="14" customWidth="1"/>
    <col min="11221" max="11221" width="13.7109375" style="14" customWidth="1"/>
    <col min="11222" max="11222" width="11.42578125" style="14" customWidth="1"/>
    <col min="11223" max="11223" width="35.42578125" style="14" customWidth="1"/>
    <col min="11224" max="11224" width="15.5703125" style="14" customWidth="1"/>
    <col min="11225" max="11225" width="11.7109375" style="14" customWidth="1"/>
    <col min="11226" max="11226" width="13.28515625" style="14" customWidth="1"/>
    <col min="11227" max="11227" width="12.28515625" style="14" customWidth="1"/>
    <col min="11228" max="11228" width="12.42578125" style="14" customWidth="1"/>
    <col min="11229" max="11475" width="8.85546875" style="14"/>
    <col min="11476" max="11476" width="6.140625" style="14" customWidth="1"/>
    <col min="11477" max="11477" width="13.7109375" style="14" customWidth="1"/>
    <col min="11478" max="11478" width="11.42578125" style="14" customWidth="1"/>
    <col min="11479" max="11479" width="35.42578125" style="14" customWidth="1"/>
    <col min="11480" max="11480" width="15.5703125" style="14" customWidth="1"/>
    <col min="11481" max="11481" width="11.7109375" style="14" customWidth="1"/>
    <col min="11482" max="11482" width="13.28515625" style="14" customWidth="1"/>
    <col min="11483" max="11483" width="12.28515625" style="14" customWidth="1"/>
    <col min="11484" max="11484" width="12.42578125" style="14" customWidth="1"/>
    <col min="11485" max="11731" width="8.85546875" style="14"/>
    <col min="11732" max="11732" width="6.140625" style="14" customWidth="1"/>
    <col min="11733" max="11733" width="13.7109375" style="14" customWidth="1"/>
    <col min="11734" max="11734" width="11.42578125" style="14" customWidth="1"/>
    <col min="11735" max="11735" width="35.42578125" style="14" customWidth="1"/>
    <col min="11736" max="11736" width="15.5703125" style="14" customWidth="1"/>
    <col min="11737" max="11737" width="11.7109375" style="14" customWidth="1"/>
    <col min="11738" max="11738" width="13.28515625" style="14" customWidth="1"/>
    <col min="11739" max="11739" width="12.28515625" style="14" customWidth="1"/>
    <col min="11740" max="11740" width="12.42578125" style="14" customWidth="1"/>
    <col min="11741" max="11987" width="8.85546875" style="14"/>
    <col min="11988" max="11988" width="6.140625" style="14" customWidth="1"/>
    <col min="11989" max="11989" width="13.7109375" style="14" customWidth="1"/>
    <col min="11990" max="11990" width="11.42578125" style="14" customWidth="1"/>
    <col min="11991" max="11991" width="35.42578125" style="14" customWidth="1"/>
    <col min="11992" max="11992" width="15.5703125" style="14" customWidth="1"/>
    <col min="11993" max="11993" width="11.7109375" style="14" customWidth="1"/>
    <col min="11994" max="11994" width="13.28515625" style="14" customWidth="1"/>
    <col min="11995" max="11995" width="12.28515625" style="14" customWidth="1"/>
    <col min="11996" max="11996" width="12.42578125" style="14" customWidth="1"/>
    <col min="11997" max="12243" width="8.85546875" style="14"/>
    <col min="12244" max="12244" width="6.140625" style="14" customWidth="1"/>
    <col min="12245" max="12245" width="13.7109375" style="14" customWidth="1"/>
    <col min="12246" max="12246" width="11.42578125" style="14" customWidth="1"/>
    <col min="12247" max="12247" width="35.42578125" style="14" customWidth="1"/>
    <col min="12248" max="12248" width="15.5703125" style="14" customWidth="1"/>
    <col min="12249" max="12249" width="11.7109375" style="14" customWidth="1"/>
    <col min="12250" max="12250" width="13.28515625" style="14" customWidth="1"/>
    <col min="12251" max="12251" width="12.28515625" style="14" customWidth="1"/>
    <col min="12252" max="12252" width="12.42578125" style="14" customWidth="1"/>
    <col min="12253" max="12499" width="8.85546875" style="14"/>
    <col min="12500" max="12500" width="6.140625" style="14" customWidth="1"/>
    <col min="12501" max="12501" width="13.7109375" style="14" customWidth="1"/>
    <col min="12502" max="12502" width="11.42578125" style="14" customWidth="1"/>
    <col min="12503" max="12503" width="35.42578125" style="14" customWidth="1"/>
    <col min="12504" max="12504" width="15.5703125" style="14" customWidth="1"/>
    <col min="12505" max="12505" width="11.7109375" style="14" customWidth="1"/>
    <col min="12506" max="12506" width="13.28515625" style="14" customWidth="1"/>
    <col min="12507" max="12507" width="12.28515625" style="14" customWidth="1"/>
    <col min="12508" max="12508" width="12.42578125" style="14" customWidth="1"/>
    <col min="12509" max="12755" width="8.85546875" style="14"/>
    <col min="12756" max="12756" width="6.140625" style="14" customWidth="1"/>
    <col min="12757" max="12757" width="13.7109375" style="14" customWidth="1"/>
    <col min="12758" max="12758" width="11.42578125" style="14" customWidth="1"/>
    <col min="12759" max="12759" width="35.42578125" style="14" customWidth="1"/>
    <col min="12760" max="12760" width="15.5703125" style="14" customWidth="1"/>
    <col min="12761" max="12761" width="11.7109375" style="14" customWidth="1"/>
    <col min="12762" max="12762" width="13.28515625" style="14" customWidth="1"/>
    <col min="12763" max="12763" width="12.28515625" style="14" customWidth="1"/>
    <col min="12764" max="12764" width="12.42578125" style="14" customWidth="1"/>
    <col min="12765" max="13011" width="8.85546875" style="14"/>
    <col min="13012" max="13012" width="6.140625" style="14" customWidth="1"/>
    <col min="13013" max="13013" width="13.7109375" style="14" customWidth="1"/>
    <col min="13014" max="13014" width="11.42578125" style="14" customWidth="1"/>
    <col min="13015" max="13015" width="35.42578125" style="14" customWidth="1"/>
    <col min="13016" max="13016" width="15.5703125" style="14" customWidth="1"/>
    <col min="13017" max="13017" width="11.7109375" style="14" customWidth="1"/>
    <col min="13018" max="13018" width="13.28515625" style="14" customWidth="1"/>
    <col min="13019" max="13019" width="12.28515625" style="14" customWidth="1"/>
    <col min="13020" max="13020" width="12.42578125" style="14" customWidth="1"/>
    <col min="13021" max="13267" width="8.85546875" style="14"/>
    <col min="13268" max="13268" width="6.140625" style="14" customWidth="1"/>
    <col min="13269" max="13269" width="13.7109375" style="14" customWidth="1"/>
    <col min="13270" max="13270" width="11.42578125" style="14" customWidth="1"/>
    <col min="13271" max="13271" width="35.42578125" style="14" customWidth="1"/>
    <col min="13272" max="13272" width="15.5703125" style="14" customWidth="1"/>
    <col min="13273" max="13273" width="11.7109375" style="14" customWidth="1"/>
    <col min="13274" max="13274" width="13.28515625" style="14" customWidth="1"/>
    <col min="13275" max="13275" width="12.28515625" style="14" customWidth="1"/>
    <col min="13276" max="13276" width="12.42578125" style="14" customWidth="1"/>
    <col min="13277" max="13523" width="8.85546875" style="14"/>
    <col min="13524" max="13524" width="6.140625" style="14" customWidth="1"/>
    <col min="13525" max="13525" width="13.7109375" style="14" customWidth="1"/>
    <col min="13526" max="13526" width="11.42578125" style="14" customWidth="1"/>
    <col min="13527" max="13527" width="35.42578125" style="14" customWidth="1"/>
    <col min="13528" max="13528" width="15.5703125" style="14" customWidth="1"/>
    <col min="13529" max="13529" width="11.7109375" style="14" customWidth="1"/>
    <col min="13530" max="13530" width="13.28515625" style="14" customWidth="1"/>
    <col min="13531" max="13531" width="12.28515625" style="14" customWidth="1"/>
    <col min="13532" max="13532" width="12.42578125" style="14" customWidth="1"/>
    <col min="13533" max="13779" width="8.85546875" style="14"/>
    <col min="13780" max="13780" width="6.140625" style="14" customWidth="1"/>
    <col min="13781" max="13781" width="13.7109375" style="14" customWidth="1"/>
    <col min="13782" max="13782" width="11.42578125" style="14" customWidth="1"/>
    <col min="13783" max="13783" width="35.42578125" style="14" customWidth="1"/>
    <col min="13784" max="13784" width="15.5703125" style="14" customWidth="1"/>
    <col min="13785" max="13785" width="11.7109375" style="14" customWidth="1"/>
    <col min="13786" max="13786" width="13.28515625" style="14" customWidth="1"/>
    <col min="13787" max="13787" width="12.28515625" style="14" customWidth="1"/>
    <col min="13788" max="13788" width="12.42578125" style="14" customWidth="1"/>
    <col min="13789" max="14035" width="8.85546875" style="14"/>
    <col min="14036" max="14036" width="6.140625" style="14" customWidth="1"/>
    <col min="14037" max="14037" width="13.7109375" style="14" customWidth="1"/>
    <col min="14038" max="14038" width="11.42578125" style="14" customWidth="1"/>
    <col min="14039" max="14039" width="35.42578125" style="14" customWidth="1"/>
    <col min="14040" max="14040" width="15.5703125" style="14" customWidth="1"/>
    <col min="14041" max="14041" width="11.7109375" style="14" customWidth="1"/>
    <col min="14042" max="14042" width="13.28515625" style="14" customWidth="1"/>
    <col min="14043" max="14043" width="12.28515625" style="14" customWidth="1"/>
    <col min="14044" max="14044" width="12.42578125" style="14" customWidth="1"/>
    <col min="14045" max="14291" width="8.85546875" style="14"/>
    <col min="14292" max="14292" width="6.140625" style="14" customWidth="1"/>
    <col min="14293" max="14293" width="13.7109375" style="14" customWidth="1"/>
    <col min="14294" max="14294" width="11.42578125" style="14" customWidth="1"/>
    <col min="14295" max="14295" width="35.42578125" style="14" customWidth="1"/>
    <col min="14296" max="14296" width="15.5703125" style="14" customWidth="1"/>
    <col min="14297" max="14297" width="11.7109375" style="14" customWidth="1"/>
    <col min="14298" max="14298" width="13.28515625" style="14" customWidth="1"/>
    <col min="14299" max="14299" width="12.28515625" style="14" customWidth="1"/>
    <col min="14300" max="14300" width="12.42578125" style="14" customWidth="1"/>
    <col min="14301" max="14547" width="8.85546875" style="14"/>
    <col min="14548" max="14548" width="6.140625" style="14" customWidth="1"/>
    <col min="14549" max="14549" width="13.7109375" style="14" customWidth="1"/>
    <col min="14550" max="14550" width="11.42578125" style="14" customWidth="1"/>
    <col min="14551" max="14551" width="35.42578125" style="14" customWidth="1"/>
    <col min="14552" max="14552" width="15.5703125" style="14" customWidth="1"/>
    <col min="14553" max="14553" width="11.7109375" style="14" customWidth="1"/>
    <col min="14554" max="14554" width="13.28515625" style="14" customWidth="1"/>
    <col min="14555" max="14555" width="12.28515625" style="14" customWidth="1"/>
    <col min="14556" max="14556" width="12.42578125" style="14" customWidth="1"/>
    <col min="14557" max="14803" width="8.85546875" style="14"/>
    <col min="14804" max="14804" width="6.140625" style="14" customWidth="1"/>
    <col min="14805" max="14805" width="13.7109375" style="14" customWidth="1"/>
    <col min="14806" max="14806" width="11.42578125" style="14" customWidth="1"/>
    <col min="14807" max="14807" width="35.42578125" style="14" customWidth="1"/>
    <col min="14808" max="14808" width="15.5703125" style="14" customWidth="1"/>
    <col min="14809" max="14809" width="11.7109375" style="14" customWidth="1"/>
    <col min="14810" max="14810" width="13.28515625" style="14" customWidth="1"/>
    <col min="14811" max="14811" width="12.28515625" style="14" customWidth="1"/>
    <col min="14812" max="14812" width="12.42578125" style="14" customWidth="1"/>
    <col min="14813" max="15059" width="8.85546875" style="14"/>
    <col min="15060" max="15060" width="6.140625" style="14" customWidth="1"/>
    <col min="15061" max="15061" width="13.7109375" style="14" customWidth="1"/>
    <col min="15062" max="15062" width="11.42578125" style="14" customWidth="1"/>
    <col min="15063" max="15063" width="35.42578125" style="14" customWidth="1"/>
    <col min="15064" max="15064" width="15.5703125" style="14" customWidth="1"/>
    <col min="15065" max="15065" width="11.7109375" style="14" customWidth="1"/>
    <col min="15066" max="15066" width="13.28515625" style="14" customWidth="1"/>
    <col min="15067" max="15067" width="12.28515625" style="14" customWidth="1"/>
    <col min="15068" max="15068" width="12.42578125" style="14" customWidth="1"/>
    <col min="15069" max="15315" width="8.85546875" style="14"/>
    <col min="15316" max="15316" width="6.140625" style="14" customWidth="1"/>
    <col min="15317" max="15317" width="13.7109375" style="14" customWidth="1"/>
    <col min="15318" max="15318" width="11.42578125" style="14" customWidth="1"/>
    <col min="15319" max="15319" width="35.42578125" style="14" customWidth="1"/>
    <col min="15320" max="15320" width="15.5703125" style="14" customWidth="1"/>
    <col min="15321" max="15321" width="11.7109375" style="14" customWidth="1"/>
    <col min="15322" max="15322" width="13.28515625" style="14" customWidth="1"/>
    <col min="15323" max="15323" width="12.28515625" style="14" customWidth="1"/>
    <col min="15324" max="15324" width="12.42578125" style="14" customWidth="1"/>
    <col min="15325" max="15571" width="8.85546875" style="14"/>
    <col min="15572" max="15572" width="6.140625" style="14" customWidth="1"/>
    <col min="15573" max="15573" width="13.7109375" style="14" customWidth="1"/>
    <col min="15574" max="15574" width="11.42578125" style="14" customWidth="1"/>
    <col min="15575" max="15575" width="35.42578125" style="14" customWidth="1"/>
    <col min="15576" max="15576" width="15.5703125" style="14" customWidth="1"/>
    <col min="15577" max="15577" width="11.7109375" style="14" customWidth="1"/>
    <col min="15578" max="15578" width="13.28515625" style="14" customWidth="1"/>
    <col min="15579" max="15579" width="12.28515625" style="14" customWidth="1"/>
    <col min="15580" max="15580" width="12.42578125" style="14" customWidth="1"/>
    <col min="15581" max="15827" width="8.85546875" style="14"/>
    <col min="15828" max="15828" width="6.140625" style="14" customWidth="1"/>
    <col min="15829" max="15829" width="13.7109375" style="14" customWidth="1"/>
    <col min="15830" max="15830" width="11.42578125" style="14" customWidth="1"/>
    <col min="15831" max="15831" width="35.42578125" style="14" customWidth="1"/>
    <col min="15832" max="15832" width="15.5703125" style="14" customWidth="1"/>
    <col min="15833" max="15833" width="11.7109375" style="14" customWidth="1"/>
    <col min="15834" max="15834" width="13.28515625" style="14" customWidth="1"/>
    <col min="15835" max="15835" width="12.28515625" style="14" customWidth="1"/>
    <col min="15836" max="15836" width="12.42578125" style="14" customWidth="1"/>
    <col min="15837" max="16083" width="8.85546875" style="14"/>
    <col min="16084" max="16084" width="6.140625" style="14" customWidth="1"/>
    <col min="16085" max="16085" width="13.7109375" style="14" customWidth="1"/>
    <col min="16086" max="16086" width="11.42578125" style="14" customWidth="1"/>
    <col min="16087" max="16087" width="35.42578125" style="14" customWidth="1"/>
    <col min="16088" max="16088" width="15.5703125" style="14" customWidth="1"/>
    <col min="16089" max="16089" width="11.7109375" style="14" customWidth="1"/>
    <col min="16090" max="16090" width="13.28515625" style="14" customWidth="1"/>
    <col min="16091" max="16091" width="12.28515625" style="14" customWidth="1"/>
    <col min="16092" max="16092" width="12.42578125" style="14" customWidth="1"/>
    <col min="16093" max="16339" width="8.85546875" style="14"/>
    <col min="16340" max="16384" width="9.140625" style="14" customWidth="1"/>
  </cols>
  <sheetData>
    <row r="1" spans="1:8" ht="11.25" customHeight="1" x14ac:dyDescent="0.2">
      <c r="B1" s="99"/>
      <c r="D1" s="99"/>
      <c r="E1" s="100"/>
      <c r="F1" s="100"/>
      <c r="G1" s="100"/>
      <c r="H1" s="100"/>
    </row>
    <row r="2" spans="1:8" s="9" customFormat="1" x14ac:dyDescent="0.2">
      <c r="A2" s="138" t="s">
        <v>142</v>
      </c>
      <c r="B2" s="138"/>
      <c r="C2" s="138"/>
      <c r="D2" s="138"/>
      <c r="E2" s="138"/>
      <c r="F2" s="138"/>
      <c r="G2" s="138"/>
      <c r="H2" s="138"/>
    </row>
    <row r="3" spans="1:8" s="98" customFormat="1" x14ac:dyDescent="0.25">
      <c r="A3" s="125" t="s">
        <v>140</v>
      </c>
      <c r="B3" s="125"/>
      <c r="C3" s="125"/>
      <c r="D3" s="125"/>
      <c r="E3" s="125"/>
    </row>
    <row r="4" spans="1:8" s="98" customFormat="1" x14ac:dyDescent="0.25">
      <c r="A4" s="103" t="s">
        <v>141</v>
      </c>
      <c r="B4" s="103"/>
      <c r="C4" s="103"/>
      <c r="D4" s="103"/>
      <c r="E4" s="103"/>
    </row>
    <row r="5" spans="1:8" s="98" customFormat="1" x14ac:dyDescent="0.25">
      <c r="A5" s="123" t="s">
        <v>178</v>
      </c>
      <c r="B5" s="123"/>
      <c r="C5" s="123"/>
      <c r="D5" s="123"/>
      <c r="E5" s="123"/>
    </row>
    <row r="6" spans="1:8" ht="12" customHeight="1" x14ac:dyDescent="0.2">
      <c r="B6" s="126" t="s">
        <v>143</v>
      </c>
      <c r="C6" s="126"/>
      <c r="D6" s="126"/>
      <c r="E6" s="126"/>
      <c r="F6" s="126"/>
      <c r="G6" s="126"/>
      <c r="H6" s="45">
        <f>D19</f>
        <v>0</v>
      </c>
    </row>
    <row r="7" spans="1:8" ht="12" customHeight="1" x14ac:dyDescent="0.2">
      <c r="B7" s="126" t="s">
        <v>144</v>
      </c>
      <c r="C7" s="126"/>
      <c r="D7" s="126"/>
      <c r="E7" s="126"/>
      <c r="F7" s="126"/>
      <c r="G7" s="126"/>
      <c r="H7" s="45">
        <f>H15</f>
        <v>0</v>
      </c>
    </row>
    <row r="8" spans="1:8" ht="12.75" thickBot="1" x14ac:dyDescent="0.25">
      <c r="B8" s="129"/>
      <c r="C8" s="129"/>
      <c r="D8" s="129"/>
    </row>
    <row r="9" spans="1:8" ht="11.45" customHeight="1" x14ac:dyDescent="0.2">
      <c r="A9" s="130" t="s">
        <v>145</v>
      </c>
      <c r="B9" s="132" t="s">
        <v>146</v>
      </c>
      <c r="C9" s="132" t="s">
        <v>147</v>
      </c>
      <c r="D9" s="134" t="s">
        <v>148</v>
      </c>
      <c r="E9" s="136" t="s">
        <v>149</v>
      </c>
      <c r="F9" s="137"/>
      <c r="G9" s="127"/>
      <c r="H9" s="127" t="s">
        <v>150</v>
      </c>
    </row>
    <row r="10" spans="1:8" s="49" customFormat="1" ht="52.9" customHeight="1" thickBot="1" x14ac:dyDescent="0.3">
      <c r="A10" s="131"/>
      <c r="B10" s="133"/>
      <c r="C10" s="133"/>
      <c r="D10" s="135"/>
      <c r="E10" s="46" t="s">
        <v>151</v>
      </c>
      <c r="F10" s="47" t="s">
        <v>152</v>
      </c>
      <c r="G10" s="48" t="s">
        <v>153</v>
      </c>
      <c r="H10" s="128"/>
    </row>
    <row r="11" spans="1:8" s="58" customFormat="1" x14ac:dyDescent="0.2">
      <c r="A11" s="50"/>
      <c r="B11" s="51" t="s">
        <v>160</v>
      </c>
      <c r="C11" s="52" t="s">
        <v>81</v>
      </c>
      <c r="D11" s="53">
        <f>'ESS-VAS'!O143</f>
        <v>0</v>
      </c>
      <c r="E11" s="54">
        <f>'ESS-VAS'!L143</f>
        <v>0</v>
      </c>
      <c r="F11" s="55">
        <f>'ESS-VAS'!M143</f>
        <v>0</v>
      </c>
      <c r="G11" s="56">
        <f>'ESS-VAS'!N143</f>
        <v>0</v>
      </c>
      <c r="H11" s="57">
        <f>'ESS-VAS'!K143</f>
        <v>0</v>
      </c>
    </row>
    <row r="12" spans="1:8" s="58" customFormat="1" x14ac:dyDescent="0.2">
      <c r="A12" s="50"/>
      <c r="B12" s="51"/>
      <c r="C12" s="59"/>
      <c r="D12" s="53"/>
      <c r="E12" s="54"/>
      <c r="F12" s="55"/>
      <c r="G12" s="56"/>
      <c r="H12" s="57"/>
    </row>
    <row r="13" spans="1:8" s="58" customFormat="1" x14ac:dyDescent="0.2">
      <c r="A13" s="50"/>
      <c r="B13" s="51"/>
      <c r="C13" s="25"/>
      <c r="D13" s="53"/>
      <c r="E13" s="54"/>
      <c r="F13" s="55"/>
      <c r="G13" s="56"/>
      <c r="H13" s="57"/>
    </row>
    <row r="14" spans="1:8" s="58" customFormat="1" x14ac:dyDescent="0.2">
      <c r="A14" s="50"/>
      <c r="B14" s="51"/>
      <c r="C14" s="25"/>
      <c r="D14" s="53"/>
      <c r="E14" s="54"/>
      <c r="F14" s="55"/>
      <c r="G14" s="56"/>
      <c r="H14" s="57"/>
    </row>
    <row r="15" spans="1:8" ht="12.75" thickBot="1" x14ac:dyDescent="0.25">
      <c r="A15" s="60"/>
      <c r="B15" s="61"/>
      <c r="C15" s="62" t="s">
        <v>154</v>
      </c>
      <c r="D15" s="63">
        <f>SUM(D11:D14)</f>
        <v>0</v>
      </c>
      <c r="E15" s="64">
        <f>SUM(E11:E14)</f>
        <v>0</v>
      </c>
      <c r="F15" s="65">
        <f>SUM(F11:F14)</f>
        <v>0</v>
      </c>
      <c r="G15" s="66">
        <f>SUM(G11:G14)</f>
        <v>0</v>
      </c>
      <c r="H15" s="67">
        <f>SUM(H11:H14)</f>
        <v>0</v>
      </c>
    </row>
    <row r="16" spans="1:8" x14ac:dyDescent="0.2">
      <c r="A16" s="68"/>
      <c r="B16" s="69"/>
      <c r="C16" s="70" t="s">
        <v>158</v>
      </c>
      <c r="D16" s="71">
        <f>ROUND(D15*0.09,2)</f>
        <v>0</v>
      </c>
      <c r="E16" s="45"/>
      <c r="F16" s="45"/>
      <c r="G16" s="45"/>
      <c r="H16" s="45"/>
    </row>
    <row r="17" spans="1:8" x14ac:dyDescent="0.2">
      <c r="A17" s="72"/>
      <c r="B17" s="73"/>
      <c r="C17" s="74" t="s">
        <v>155</v>
      </c>
      <c r="D17" s="75"/>
      <c r="E17" s="45"/>
      <c r="F17" s="45"/>
      <c r="G17" s="45"/>
      <c r="H17" s="45"/>
    </row>
    <row r="18" spans="1:8" x14ac:dyDescent="0.2">
      <c r="A18" s="72"/>
      <c r="B18" s="73"/>
      <c r="C18" s="74" t="s">
        <v>156</v>
      </c>
      <c r="D18" s="75">
        <f>ROUND(D15*0.08,2)</f>
        <v>0</v>
      </c>
      <c r="E18" s="45"/>
      <c r="F18" s="45"/>
      <c r="G18" s="45"/>
      <c r="H18" s="45"/>
    </row>
    <row r="19" spans="1:8" ht="12.75" thickBot="1" x14ac:dyDescent="0.25">
      <c r="A19" s="76"/>
      <c r="B19" s="77"/>
      <c r="C19" s="78" t="s">
        <v>157</v>
      </c>
      <c r="D19" s="79">
        <f>D15+D16+D18</f>
        <v>0</v>
      </c>
    </row>
    <row r="21" spans="1:8" s="39" customFormat="1" ht="12.75" customHeight="1" x14ac:dyDescent="0.25">
      <c r="A21" s="103"/>
      <c r="B21" s="103"/>
      <c r="C21" s="103"/>
      <c r="D21" s="82"/>
    </row>
    <row r="22" spans="1:8" x14ac:dyDescent="0.2">
      <c r="A22" s="83" t="s">
        <v>161</v>
      </c>
      <c r="B22" s="84"/>
      <c r="C22" s="85"/>
      <c r="D22" s="14"/>
    </row>
    <row r="23" spans="1:8" s="39" customFormat="1" x14ac:dyDescent="0.25">
      <c r="A23" s="105"/>
      <c r="B23" s="105"/>
      <c r="C23" s="105"/>
      <c r="D23" s="105"/>
    </row>
    <row r="24" spans="1:8" s="39" customFormat="1" ht="11.45" customHeight="1" x14ac:dyDescent="0.25">
      <c r="D24" s="103"/>
      <c r="E24" s="103"/>
    </row>
    <row r="25" spans="1:8" s="39" customFormat="1" x14ac:dyDescent="0.25"/>
  </sheetData>
  <mergeCells count="16">
    <mergeCell ref="A2:H2"/>
    <mergeCell ref="D24:E24"/>
    <mergeCell ref="H9:H10"/>
    <mergeCell ref="A21:C21"/>
    <mergeCell ref="A23:D23"/>
    <mergeCell ref="B8:D8"/>
    <mergeCell ref="A9:A10"/>
    <mergeCell ref="B9:B10"/>
    <mergeCell ref="C9:C10"/>
    <mergeCell ref="D9:D10"/>
    <mergeCell ref="E9:G9"/>
    <mergeCell ref="A3:E3"/>
    <mergeCell ref="A4:E4"/>
    <mergeCell ref="A5:E5"/>
    <mergeCell ref="B7:G7"/>
    <mergeCell ref="B6:G6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46"/>
  <sheetViews>
    <sheetView tabSelected="1" zoomScale="110" zoomScaleNormal="110" workbookViewId="0">
      <selection activeCell="T133" sqref="T133"/>
    </sheetView>
  </sheetViews>
  <sheetFormatPr defaultColWidth="8.85546875" defaultRowHeight="12" x14ac:dyDescent="0.2"/>
  <cols>
    <col min="1" max="1" width="4.28515625" style="1" customWidth="1"/>
    <col min="2" max="2" width="33.7109375" style="1" customWidth="1"/>
    <col min="3" max="3" width="4.5703125" style="1" customWidth="1"/>
    <col min="4" max="5" width="5.28515625" style="1" customWidth="1"/>
    <col min="6" max="6" width="6.5703125" style="1" customWidth="1"/>
    <col min="7" max="7" width="7.28515625" style="1" customWidth="1"/>
    <col min="8" max="8" width="7.5703125" style="1" customWidth="1"/>
    <col min="9" max="9" width="5.42578125" style="1" customWidth="1"/>
    <col min="10" max="10" width="8.85546875" style="1"/>
    <col min="11" max="11" width="7.28515625" style="1" customWidth="1"/>
    <col min="12" max="13" width="8.85546875" style="1"/>
    <col min="14" max="14" width="8.42578125" style="1" customWidth="1"/>
    <col min="15" max="16384" width="8.85546875" style="1"/>
  </cols>
  <sheetData>
    <row r="1" spans="1:15" s="9" customFormat="1" ht="12.75" customHeight="1" x14ac:dyDescent="0.2">
      <c r="A1" s="141" t="s">
        <v>159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</row>
    <row r="2" spans="1:15" s="9" customFormat="1" ht="12.75" customHeight="1" x14ac:dyDescent="0.2">
      <c r="A2" s="141" t="s">
        <v>81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</row>
    <row r="3" spans="1:15" s="9" customFormat="1" x14ac:dyDescent="0.2">
      <c r="A3" s="142" t="s">
        <v>181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s="9" customFormat="1" x14ac:dyDescent="0.2">
      <c r="A4" s="103" t="s">
        <v>182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</row>
    <row r="5" spans="1:15" s="9" customFormat="1" ht="12.75" customHeight="1" x14ac:dyDescent="0.2">
      <c r="A5" s="10" t="s">
        <v>179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s="9" customFormat="1" ht="12.75" customHeight="1" x14ac:dyDescent="0.2">
      <c r="A6" s="11" t="s">
        <v>180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s="9" customFormat="1" ht="12.75" thickBot="1" x14ac:dyDescent="0.25">
      <c r="K7" s="10"/>
      <c r="L7" s="146" t="s">
        <v>82</v>
      </c>
      <c r="M7" s="146"/>
      <c r="N7" s="12">
        <f>O143</f>
        <v>0</v>
      </c>
      <c r="O7" s="13" t="s">
        <v>83</v>
      </c>
    </row>
    <row r="8" spans="1:15" s="14" customFormat="1" ht="12.75" customHeight="1" x14ac:dyDescent="0.2">
      <c r="A8" s="147" t="s">
        <v>84</v>
      </c>
      <c r="B8" s="132" t="s">
        <v>85</v>
      </c>
      <c r="C8" s="149" t="s">
        <v>86</v>
      </c>
      <c r="D8" s="151" t="s">
        <v>87</v>
      </c>
      <c r="E8" s="153" t="s">
        <v>88</v>
      </c>
      <c r="F8" s="154"/>
      <c r="G8" s="154"/>
      <c r="H8" s="154"/>
      <c r="I8" s="154"/>
      <c r="J8" s="155"/>
      <c r="K8" s="154" t="s">
        <v>89</v>
      </c>
      <c r="L8" s="154"/>
      <c r="M8" s="154"/>
      <c r="N8" s="154"/>
      <c r="O8" s="155"/>
    </row>
    <row r="9" spans="1:15" s="14" customFormat="1" ht="112.9" customHeight="1" thickBot="1" x14ac:dyDescent="0.25">
      <c r="A9" s="148"/>
      <c r="B9" s="133"/>
      <c r="C9" s="150"/>
      <c r="D9" s="152"/>
      <c r="E9" s="15" t="s">
        <v>90</v>
      </c>
      <c r="F9" s="16" t="s">
        <v>91</v>
      </c>
      <c r="G9" s="17" t="s">
        <v>92</v>
      </c>
      <c r="H9" s="17" t="s">
        <v>93</v>
      </c>
      <c r="I9" s="17" t="s">
        <v>94</v>
      </c>
      <c r="J9" s="18" t="s">
        <v>95</v>
      </c>
      <c r="K9" s="19" t="s">
        <v>96</v>
      </c>
      <c r="L9" s="17" t="s">
        <v>92</v>
      </c>
      <c r="M9" s="17" t="s">
        <v>93</v>
      </c>
      <c r="N9" s="17" t="s">
        <v>94</v>
      </c>
      <c r="O9" s="18" t="s">
        <v>97</v>
      </c>
    </row>
    <row r="10" spans="1:15" x14ac:dyDescent="0.2">
      <c r="A10" s="2"/>
      <c r="B10" s="23" t="s">
        <v>116</v>
      </c>
      <c r="C10" s="2"/>
      <c r="D10" s="2"/>
      <c r="E10" s="21"/>
      <c r="F10" s="21"/>
      <c r="G10" s="21"/>
      <c r="H10" s="21"/>
      <c r="I10" s="21"/>
      <c r="J10" s="22"/>
      <c r="K10" s="20"/>
      <c r="L10" s="21"/>
      <c r="M10" s="21"/>
      <c r="N10" s="21"/>
      <c r="O10" s="22"/>
    </row>
    <row r="11" spans="1:15" x14ac:dyDescent="0.2">
      <c r="A11" s="2"/>
      <c r="B11" s="96" t="s">
        <v>98</v>
      </c>
      <c r="C11" s="2"/>
      <c r="D11" s="2"/>
      <c r="E11" s="21"/>
      <c r="F11" s="21"/>
      <c r="G11" s="21"/>
      <c r="H11" s="21"/>
      <c r="I11" s="21"/>
      <c r="J11" s="22"/>
      <c r="K11" s="20"/>
      <c r="L11" s="21"/>
      <c r="M11" s="21"/>
      <c r="N11" s="21"/>
      <c r="O11" s="22"/>
    </row>
    <row r="12" spans="1:15" x14ac:dyDescent="0.2">
      <c r="A12" s="2">
        <v>1</v>
      </c>
      <c r="B12" s="3" t="s">
        <v>99</v>
      </c>
      <c r="C12" s="2" t="s">
        <v>2</v>
      </c>
      <c r="D12" s="2">
        <v>5</v>
      </c>
      <c r="E12" s="21"/>
      <c r="F12" s="21"/>
      <c r="G12" s="21">
        <f t="shared" ref="G12:G15" si="0">ROUND(F12*E12,2)</f>
        <v>0</v>
      </c>
      <c r="H12" s="21"/>
      <c r="I12" s="21"/>
      <c r="J12" s="22">
        <f t="shared" ref="J12:J15" si="1">SUM(G12:I12)</f>
        <v>0</v>
      </c>
      <c r="K12" s="20">
        <f t="shared" ref="K12:K15" si="2">ROUND(E12*D12,2)</f>
        <v>0</v>
      </c>
      <c r="L12" s="21">
        <f t="shared" ref="L12:L15" si="3">ROUND(G12*D12,2)</f>
        <v>0</v>
      </c>
      <c r="M12" s="21">
        <f t="shared" ref="M12:M15" si="4">ROUND(H12*D12,2)</f>
        <v>0</v>
      </c>
      <c r="N12" s="21">
        <f t="shared" ref="N12:N15" si="5">ROUND(I12*D12,2)</f>
        <v>0</v>
      </c>
      <c r="O12" s="22">
        <f t="shared" ref="O12:O15" si="6">SUM(L12:N12)</f>
        <v>0</v>
      </c>
    </row>
    <row r="13" spans="1:15" x14ac:dyDescent="0.2">
      <c r="A13" s="2">
        <f>A12+1</f>
        <v>2</v>
      </c>
      <c r="B13" s="3" t="s">
        <v>100</v>
      </c>
      <c r="C13" s="2" t="s">
        <v>2</v>
      </c>
      <c r="D13" s="2">
        <v>2</v>
      </c>
      <c r="E13" s="21"/>
      <c r="F13" s="21"/>
      <c r="G13" s="21">
        <f t="shared" si="0"/>
        <v>0</v>
      </c>
      <c r="H13" s="21"/>
      <c r="I13" s="21"/>
      <c r="J13" s="22">
        <f t="shared" si="1"/>
        <v>0</v>
      </c>
      <c r="K13" s="20">
        <f t="shared" si="2"/>
        <v>0</v>
      </c>
      <c r="L13" s="21">
        <f t="shared" si="3"/>
        <v>0</v>
      </c>
      <c r="M13" s="21">
        <f t="shared" si="4"/>
        <v>0</v>
      </c>
      <c r="N13" s="21">
        <f t="shared" si="5"/>
        <v>0</v>
      </c>
      <c r="O13" s="22">
        <f t="shared" si="6"/>
        <v>0</v>
      </c>
    </row>
    <row r="14" spans="1:15" x14ac:dyDescent="0.2">
      <c r="A14" s="2">
        <f t="shared" ref="A14:A76" si="7">A13+1</f>
        <v>3</v>
      </c>
      <c r="B14" s="3" t="s">
        <v>101</v>
      </c>
      <c r="C14" s="2" t="s">
        <v>2</v>
      </c>
      <c r="D14" s="2">
        <v>5</v>
      </c>
      <c r="E14" s="21"/>
      <c r="F14" s="21"/>
      <c r="G14" s="21">
        <f t="shared" si="0"/>
        <v>0</v>
      </c>
      <c r="H14" s="21"/>
      <c r="I14" s="21"/>
      <c r="J14" s="22">
        <f t="shared" si="1"/>
        <v>0</v>
      </c>
      <c r="K14" s="20">
        <f t="shared" si="2"/>
        <v>0</v>
      </c>
      <c r="L14" s="21">
        <f t="shared" si="3"/>
        <v>0</v>
      </c>
      <c r="M14" s="21">
        <f t="shared" si="4"/>
        <v>0</v>
      </c>
      <c r="N14" s="21">
        <f t="shared" si="5"/>
        <v>0</v>
      </c>
      <c r="O14" s="22">
        <f t="shared" si="6"/>
        <v>0</v>
      </c>
    </row>
    <row r="15" spans="1:15" x14ac:dyDescent="0.2">
      <c r="A15" s="2">
        <f t="shared" si="7"/>
        <v>4</v>
      </c>
      <c r="B15" s="3" t="s">
        <v>102</v>
      </c>
      <c r="C15" s="2" t="s">
        <v>2</v>
      </c>
      <c r="D15" s="2">
        <v>2</v>
      </c>
      <c r="E15" s="21"/>
      <c r="F15" s="21"/>
      <c r="G15" s="21">
        <f t="shared" si="0"/>
        <v>0</v>
      </c>
      <c r="H15" s="21"/>
      <c r="I15" s="21"/>
      <c r="J15" s="22">
        <f t="shared" si="1"/>
        <v>0</v>
      </c>
      <c r="K15" s="20">
        <f t="shared" si="2"/>
        <v>0</v>
      </c>
      <c r="L15" s="21">
        <f t="shared" si="3"/>
        <v>0</v>
      </c>
      <c r="M15" s="21">
        <f t="shared" si="4"/>
        <v>0</v>
      </c>
      <c r="N15" s="21">
        <f t="shared" si="5"/>
        <v>0</v>
      </c>
      <c r="O15" s="22">
        <f t="shared" si="6"/>
        <v>0</v>
      </c>
    </row>
    <row r="16" spans="1:15" ht="36" x14ac:dyDescent="0.2">
      <c r="A16" s="2">
        <f t="shared" si="7"/>
        <v>5</v>
      </c>
      <c r="B16" s="3" t="s">
        <v>103</v>
      </c>
      <c r="C16" s="2" t="s">
        <v>2</v>
      </c>
      <c r="D16" s="2">
        <v>4</v>
      </c>
      <c r="E16" s="21"/>
      <c r="F16" s="21"/>
      <c r="G16" s="21">
        <f t="shared" ref="G16:G18" si="8">ROUND(F16*E16,2)</f>
        <v>0</v>
      </c>
      <c r="H16" s="21"/>
      <c r="I16" s="21"/>
      <c r="J16" s="22">
        <f t="shared" ref="J16:J18" si="9">SUM(G16:I16)</f>
        <v>0</v>
      </c>
      <c r="K16" s="20">
        <f t="shared" ref="K16:K18" si="10">ROUND(E16*D16,2)</f>
        <v>0</v>
      </c>
      <c r="L16" s="21">
        <f t="shared" ref="L16:L18" si="11">ROUND(G16*D16,2)</f>
        <v>0</v>
      </c>
      <c r="M16" s="21">
        <f t="shared" ref="M16:M18" si="12">ROUND(H16*D16,2)</f>
        <v>0</v>
      </c>
      <c r="N16" s="21">
        <f t="shared" ref="N16:N18" si="13">ROUND(I16*D16,2)</f>
        <v>0</v>
      </c>
      <c r="O16" s="22">
        <f t="shared" ref="O16:O18" si="14">SUM(L16:N16)</f>
        <v>0</v>
      </c>
    </row>
    <row r="17" spans="1:15" ht="36" x14ac:dyDescent="0.2">
      <c r="A17" s="2">
        <f t="shared" si="7"/>
        <v>6</v>
      </c>
      <c r="B17" s="3" t="s">
        <v>104</v>
      </c>
      <c r="C17" s="2" t="s">
        <v>2</v>
      </c>
      <c r="D17" s="2">
        <v>4</v>
      </c>
      <c r="E17" s="21"/>
      <c r="F17" s="21"/>
      <c r="G17" s="21">
        <f t="shared" si="8"/>
        <v>0</v>
      </c>
      <c r="H17" s="21"/>
      <c r="I17" s="21"/>
      <c r="J17" s="22">
        <f t="shared" si="9"/>
        <v>0</v>
      </c>
      <c r="K17" s="20">
        <f t="shared" si="10"/>
        <v>0</v>
      </c>
      <c r="L17" s="21">
        <f t="shared" si="11"/>
        <v>0</v>
      </c>
      <c r="M17" s="21">
        <f t="shared" si="12"/>
        <v>0</v>
      </c>
      <c r="N17" s="21">
        <f t="shared" si="13"/>
        <v>0</v>
      </c>
      <c r="O17" s="22">
        <f t="shared" si="14"/>
        <v>0</v>
      </c>
    </row>
    <row r="18" spans="1:15" ht="36" x14ac:dyDescent="0.2">
      <c r="A18" s="2">
        <f t="shared" si="7"/>
        <v>7</v>
      </c>
      <c r="B18" s="3" t="s">
        <v>105</v>
      </c>
      <c r="C18" s="2" t="s">
        <v>2</v>
      </c>
      <c r="D18" s="2">
        <v>4</v>
      </c>
      <c r="E18" s="21"/>
      <c r="F18" s="21"/>
      <c r="G18" s="21">
        <f t="shared" si="8"/>
        <v>0</v>
      </c>
      <c r="H18" s="21"/>
      <c r="I18" s="21"/>
      <c r="J18" s="22">
        <f t="shared" si="9"/>
        <v>0</v>
      </c>
      <c r="K18" s="20">
        <f t="shared" si="10"/>
        <v>0</v>
      </c>
      <c r="L18" s="21">
        <f t="shared" si="11"/>
        <v>0</v>
      </c>
      <c r="M18" s="21">
        <f t="shared" si="12"/>
        <v>0</v>
      </c>
      <c r="N18" s="21">
        <f t="shared" si="13"/>
        <v>0</v>
      </c>
      <c r="O18" s="22">
        <f t="shared" si="14"/>
        <v>0</v>
      </c>
    </row>
    <row r="19" spans="1:15" ht="48" x14ac:dyDescent="0.2">
      <c r="A19" s="2">
        <f t="shared" si="7"/>
        <v>8</v>
      </c>
      <c r="B19" s="3" t="s">
        <v>106</v>
      </c>
      <c r="C19" s="2" t="s">
        <v>2</v>
      </c>
      <c r="D19" s="2">
        <v>1</v>
      </c>
      <c r="E19" s="21"/>
      <c r="F19" s="21"/>
      <c r="G19" s="21">
        <f t="shared" ref="G19" si="15">ROUND(F19*E19,2)</f>
        <v>0</v>
      </c>
      <c r="H19" s="21"/>
      <c r="I19" s="21"/>
      <c r="J19" s="22">
        <f t="shared" ref="J19" si="16">SUM(G19:I19)</f>
        <v>0</v>
      </c>
      <c r="K19" s="20">
        <f t="shared" ref="K19" si="17">ROUND(E19*D19,2)</f>
        <v>0</v>
      </c>
      <c r="L19" s="21">
        <f t="shared" ref="L19" si="18">ROUND(G19*D19,2)</f>
        <v>0</v>
      </c>
      <c r="M19" s="21">
        <f t="shared" ref="M19" si="19">ROUND(H19*D19,2)</f>
        <v>0</v>
      </c>
      <c r="N19" s="21">
        <f t="shared" ref="N19" si="20">ROUND(I19*D19,2)</f>
        <v>0</v>
      </c>
      <c r="O19" s="22">
        <f t="shared" ref="O19" si="21">SUM(L19:N19)</f>
        <v>0</v>
      </c>
    </row>
    <row r="20" spans="1:15" x14ac:dyDescent="0.2">
      <c r="A20" s="2"/>
      <c r="B20" s="96" t="s">
        <v>107</v>
      </c>
      <c r="C20" s="2"/>
      <c r="D20" s="2"/>
      <c r="E20" s="21"/>
      <c r="F20" s="21"/>
      <c r="G20" s="21"/>
      <c r="H20" s="21"/>
      <c r="I20" s="21"/>
      <c r="J20" s="22"/>
      <c r="K20" s="20"/>
      <c r="L20" s="21"/>
      <c r="M20" s="21"/>
      <c r="N20" s="21"/>
      <c r="O20" s="22"/>
    </row>
    <row r="21" spans="1:15" ht="24" x14ac:dyDescent="0.2">
      <c r="A21" s="2"/>
      <c r="B21" s="3" t="s">
        <v>108</v>
      </c>
      <c r="C21" s="2"/>
      <c r="D21" s="2"/>
      <c r="E21" s="21"/>
      <c r="F21" s="21"/>
      <c r="G21" s="21"/>
      <c r="H21" s="21"/>
      <c r="I21" s="21"/>
      <c r="J21" s="22"/>
      <c r="K21" s="20"/>
      <c r="L21" s="21"/>
      <c r="M21" s="21"/>
      <c r="N21" s="21"/>
      <c r="O21" s="22"/>
    </row>
    <row r="22" spans="1:15" x14ac:dyDescent="0.2">
      <c r="A22" s="2">
        <v>9</v>
      </c>
      <c r="B22" s="3" t="s">
        <v>117</v>
      </c>
      <c r="C22" s="2" t="s">
        <v>12</v>
      </c>
      <c r="D22" s="2">
        <v>595</v>
      </c>
      <c r="E22" s="21"/>
      <c r="F22" s="21"/>
      <c r="G22" s="21">
        <f t="shared" ref="G22:G24" si="22">ROUND(F22*E22,2)</f>
        <v>0</v>
      </c>
      <c r="H22" s="21"/>
      <c r="I22" s="21"/>
      <c r="J22" s="22">
        <f t="shared" ref="J22:J24" si="23">SUM(G22:I22)</f>
        <v>0</v>
      </c>
      <c r="K22" s="20">
        <f t="shared" ref="K22:K24" si="24">ROUND(E22*D22,2)</f>
        <v>0</v>
      </c>
      <c r="L22" s="21">
        <f t="shared" ref="L22:L24" si="25">ROUND(G22*D22,2)</f>
        <v>0</v>
      </c>
      <c r="M22" s="21">
        <f t="shared" ref="M22:M24" si="26">ROUND(H22*D22,2)</f>
        <v>0</v>
      </c>
      <c r="N22" s="21">
        <f t="shared" ref="N22:N24" si="27">ROUND(I22*D22,2)</f>
        <v>0</v>
      </c>
      <c r="O22" s="22">
        <f t="shared" ref="O22:O24" si="28">SUM(L22:N22)</f>
        <v>0</v>
      </c>
    </row>
    <row r="23" spans="1:15" x14ac:dyDescent="0.2">
      <c r="A23" s="2">
        <f t="shared" si="7"/>
        <v>10</v>
      </c>
      <c r="B23" s="3" t="s">
        <v>118</v>
      </c>
      <c r="C23" s="2" t="s">
        <v>12</v>
      </c>
      <c r="D23" s="2">
        <v>210</v>
      </c>
      <c r="E23" s="21"/>
      <c r="F23" s="21"/>
      <c r="G23" s="21">
        <f t="shared" si="22"/>
        <v>0</v>
      </c>
      <c r="H23" s="21"/>
      <c r="I23" s="21"/>
      <c r="J23" s="22">
        <f t="shared" si="23"/>
        <v>0</v>
      </c>
      <c r="K23" s="20">
        <f t="shared" si="24"/>
        <v>0</v>
      </c>
      <c r="L23" s="21">
        <f t="shared" si="25"/>
        <v>0</v>
      </c>
      <c r="M23" s="21">
        <f t="shared" si="26"/>
        <v>0</v>
      </c>
      <c r="N23" s="21">
        <f t="shared" si="27"/>
        <v>0</v>
      </c>
      <c r="O23" s="22">
        <f t="shared" si="28"/>
        <v>0</v>
      </c>
    </row>
    <row r="24" spans="1:15" x14ac:dyDescent="0.2">
      <c r="A24" s="2">
        <f t="shared" si="7"/>
        <v>11</v>
      </c>
      <c r="B24" s="3" t="s">
        <v>119</v>
      </c>
      <c r="C24" s="2" t="s">
        <v>12</v>
      </c>
      <c r="D24" s="2">
        <v>610</v>
      </c>
      <c r="E24" s="21"/>
      <c r="F24" s="21"/>
      <c r="G24" s="21">
        <f t="shared" si="22"/>
        <v>0</v>
      </c>
      <c r="H24" s="21"/>
      <c r="I24" s="21"/>
      <c r="J24" s="22">
        <f t="shared" si="23"/>
        <v>0</v>
      </c>
      <c r="K24" s="20">
        <f t="shared" si="24"/>
        <v>0</v>
      </c>
      <c r="L24" s="21">
        <f t="shared" si="25"/>
        <v>0</v>
      </c>
      <c r="M24" s="21">
        <f t="shared" si="26"/>
        <v>0</v>
      </c>
      <c r="N24" s="21">
        <f t="shared" si="27"/>
        <v>0</v>
      </c>
      <c r="O24" s="22">
        <f t="shared" si="28"/>
        <v>0</v>
      </c>
    </row>
    <row r="25" spans="1:15" ht="24" x14ac:dyDescent="0.2">
      <c r="A25" s="2"/>
      <c r="B25" s="96" t="s">
        <v>109</v>
      </c>
      <c r="C25" s="2"/>
      <c r="D25" s="2"/>
      <c r="E25" s="21"/>
      <c r="F25" s="21"/>
      <c r="G25" s="21"/>
      <c r="H25" s="21"/>
      <c r="I25" s="21"/>
      <c r="J25" s="22"/>
      <c r="K25" s="20"/>
      <c r="L25" s="21"/>
      <c r="M25" s="21"/>
      <c r="N25" s="21"/>
      <c r="O25" s="22"/>
    </row>
    <row r="26" spans="1:15" x14ac:dyDescent="0.2">
      <c r="A26" s="2">
        <v>12</v>
      </c>
      <c r="B26" s="3" t="s">
        <v>120</v>
      </c>
      <c r="C26" s="2" t="s">
        <v>12</v>
      </c>
      <c r="D26" s="2">
        <v>1260</v>
      </c>
      <c r="E26" s="21"/>
      <c r="F26" s="21"/>
      <c r="G26" s="21">
        <f t="shared" ref="G26:G27" si="29">ROUND(F26*E26,2)</f>
        <v>0</v>
      </c>
      <c r="H26" s="21"/>
      <c r="I26" s="21"/>
      <c r="J26" s="22">
        <f t="shared" ref="J26:J27" si="30">SUM(G26:I26)</f>
        <v>0</v>
      </c>
      <c r="K26" s="20">
        <f t="shared" ref="K26:K27" si="31">ROUND(E26*D26,2)</f>
        <v>0</v>
      </c>
      <c r="L26" s="21">
        <f t="shared" ref="L26:L27" si="32">ROUND(G26*D26,2)</f>
        <v>0</v>
      </c>
      <c r="M26" s="21">
        <f t="shared" ref="M26:M27" si="33">ROUND(H26*D26,2)</f>
        <v>0</v>
      </c>
      <c r="N26" s="21">
        <f t="shared" ref="N26:N27" si="34">ROUND(I26*D26,2)</f>
        <v>0</v>
      </c>
      <c r="O26" s="22">
        <f t="shared" ref="O26:O27" si="35">SUM(L26:N26)</f>
        <v>0</v>
      </c>
    </row>
    <row r="27" spans="1:15" x14ac:dyDescent="0.2">
      <c r="A27" s="2">
        <f t="shared" si="7"/>
        <v>13</v>
      </c>
      <c r="B27" s="3" t="s">
        <v>121</v>
      </c>
      <c r="C27" s="2" t="s">
        <v>12</v>
      </c>
      <c r="D27" s="2">
        <v>635</v>
      </c>
      <c r="E27" s="21"/>
      <c r="F27" s="21"/>
      <c r="G27" s="21">
        <f t="shared" si="29"/>
        <v>0</v>
      </c>
      <c r="H27" s="21"/>
      <c r="I27" s="21"/>
      <c r="J27" s="22">
        <f t="shared" si="30"/>
        <v>0</v>
      </c>
      <c r="K27" s="20">
        <f t="shared" si="31"/>
        <v>0</v>
      </c>
      <c r="L27" s="21">
        <f t="shared" si="32"/>
        <v>0</v>
      </c>
      <c r="M27" s="21">
        <f t="shared" si="33"/>
        <v>0</v>
      </c>
      <c r="N27" s="21">
        <f t="shared" si="34"/>
        <v>0</v>
      </c>
      <c r="O27" s="22">
        <f t="shared" si="35"/>
        <v>0</v>
      </c>
    </row>
    <row r="28" spans="1:15" ht="24" x14ac:dyDescent="0.2">
      <c r="A28" s="2"/>
      <c r="B28" s="23" t="s">
        <v>122</v>
      </c>
      <c r="C28" s="2"/>
      <c r="D28" s="2"/>
      <c r="E28" s="21"/>
      <c r="F28" s="21"/>
      <c r="G28" s="21"/>
      <c r="H28" s="21"/>
      <c r="I28" s="21"/>
      <c r="J28" s="22"/>
      <c r="K28" s="20"/>
      <c r="L28" s="21"/>
      <c r="M28" s="21"/>
      <c r="N28" s="21"/>
      <c r="O28" s="22"/>
    </row>
    <row r="29" spans="1:15" ht="36" x14ac:dyDescent="0.2">
      <c r="A29" s="2">
        <v>14</v>
      </c>
      <c r="B29" s="3" t="s">
        <v>165</v>
      </c>
      <c r="C29" s="2" t="s">
        <v>0</v>
      </c>
      <c r="D29" s="2">
        <v>1</v>
      </c>
      <c r="E29" s="21"/>
      <c r="F29" s="21"/>
      <c r="G29" s="21">
        <f>ROUND(F29*E29,2)</f>
        <v>0</v>
      </c>
      <c r="H29" s="21"/>
      <c r="I29" s="21"/>
      <c r="J29" s="22">
        <f>SUM(G29:I29)</f>
        <v>0</v>
      </c>
      <c r="K29" s="20">
        <f>ROUND(E29*D29,2)</f>
        <v>0</v>
      </c>
      <c r="L29" s="21">
        <f>ROUND(G29*D29,2)</f>
        <v>0</v>
      </c>
      <c r="M29" s="21">
        <f>ROUND(H29*D29,2)</f>
        <v>0</v>
      </c>
      <c r="N29" s="21">
        <f>ROUND(I29*D29,2)</f>
        <v>0</v>
      </c>
      <c r="O29" s="22">
        <f>SUM(L29:N29)</f>
        <v>0</v>
      </c>
    </row>
    <row r="30" spans="1:15" ht="36" x14ac:dyDescent="0.2">
      <c r="A30" s="2">
        <f t="shared" si="7"/>
        <v>15</v>
      </c>
      <c r="B30" s="3" t="s">
        <v>50</v>
      </c>
      <c r="C30" s="2" t="s">
        <v>0</v>
      </c>
      <c r="D30" s="2">
        <v>1</v>
      </c>
      <c r="E30" s="21"/>
      <c r="F30" s="21"/>
      <c r="G30" s="21">
        <f>ROUND(F30*E30,2)</f>
        <v>0</v>
      </c>
      <c r="H30" s="21"/>
      <c r="I30" s="21"/>
      <c r="J30" s="22">
        <f>SUM(G30:I30)</f>
        <v>0</v>
      </c>
      <c r="K30" s="20">
        <f>ROUND(E30*D30,2)</f>
        <v>0</v>
      </c>
      <c r="L30" s="21">
        <f>ROUND(G30*D30,2)</f>
        <v>0</v>
      </c>
      <c r="M30" s="21">
        <f>ROUND(H30*D30,2)</f>
        <v>0</v>
      </c>
      <c r="N30" s="21">
        <f>ROUND(I30*D30,2)</f>
        <v>0</v>
      </c>
      <c r="O30" s="22">
        <f>SUM(L30:N30)</f>
        <v>0</v>
      </c>
    </row>
    <row r="31" spans="1:15" x14ac:dyDescent="0.2">
      <c r="A31" s="2"/>
      <c r="B31" s="3" t="s">
        <v>1</v>
      </c>
      <c r="C31" s="2"/>
      <c r="D31" s="2"/>
      <c r="E31" s="21"/>
      <c r="F31" s="21"/>
      <c r="G31" s="21"/>
      <c r="H31" s="21"/>
      <c r="I31" s="21"/>
      <c r="J31" s="22"/>
      <c r="K31" s="20"/>
      <c r="L31" s="21"/>
      <c r="M31" s="21"/>
      <c r="N31" s="21"/>
      <c r="O31" s="22"/>
    </row>
    <row r="32" spans="1:15" ht="24" x14ac:dyDescent="0.2">
      <c r="A32" s="2">
        <v>16</v>
      </c>
      <c r="B32" s="3" t="s">
        <v>51</v>
      </c>
      <c r="C32" s="2"/>
      <c r="D32" s="2">
        <v>2</v>
      </c>
      <c r="E32" s="21"/>
      <c r="F32" s="21"/>
      <c r="G32" s="21">
        <f t="shared" ref="G32:G34" si="36">ROUND(F32*E32,2)</f>
        <v>0</v>
      </c>
      <c r="H32" s="21"/>
      <c r="I32" s="21"/>
      <c r="J32" s="22">
        <f t="shared" ref="J32:J34" si="37">SUM(G32:I32)</f>
        <v>0</v>
      </c>
      <c r="K32" s="20">
        <f t="shared" ref="K32:K34" si="38">ROUND(E32*D32,2)</f>
        <v>0</v>
      </c>
      <c r="L32" s="21">
        <f t="shared" ref="L32:L34" si="39">ROUND(G32*D32,2)</f>
        <v>0</v>
      </c>
      <c r="M32" s="21">
        <f t="shared" ref="M32:M34" si="40">ROUND(H32*D32,2)</f>
        <v>0</v>
      </c>
      <c r="N32" s="21">
        <f t="shared" ref="N32:N34" si="41">ROUND(I32*D32,2)</f>
        <v>0</v>
      </c>
      <c r="O32" s="22">
        <f t="shared" ref="O32:O34" si="42">SUM(L32:N32)</f>
        <v>0</v>
      </c>
    </row>
    <row r="33" spans="1:15" ht="24" x14ac:dyDescent="0.2">
      <c r="A33" s="2">
        <f t="shared" si="7"/>
        <v>17</v>
      </c>
      <c r="B33" s="3" t="s">
        <v>52</v>
      </c>
      <c r="C33" s="2"/>
      <c r="D33" s="2">
        <v>2</v>
      </c>
      <c r="E33" s="21"/>
      <c r="F33" s="21"/>
      <c r="G33" s="21">
        <f t="shared" si="36"/>
        <v>0</v>
      </c>
      <c r="H33" s="21"/>
      <c r="I33" s="21"/>
      <c r="J33" s="22">
        <f t="shared" si="37"/>
        <v>0</v>
      </c>
      <c r="K33" s="20">
        <f t="shared" si="38"/>
        <v>0</v>
      </c>
      <c r="L33" s="21">
        <f t="shared" si="39"/>
        <v>0</v>
      </c>
      <c r="M33" s="21">
        <f t="shared" si="40"/>
        <v>0</v>
      </c>
      <c r="N33" s="21">
        <f t="shared" si="41"/>
        <v>0</v>
      </c>
      <c r="O33" s="22">
        <f t="shared" si="42"/>
        <v>0</v>
      </c>
    </row>
    <row r="34" spans="1:15" ht="24" x14ac:dyDescent="0.2">
      <c r="A34" s="2">
        <f t="shared" si="7"/>
        <v>18</v>
      </c>
      <c r="B34" s="3" t="s">
        <v>53</v>
      </c>
      <c r="C34" s="2"/>
      <c r="D34" s="2">
        <v>2</v>
      </c>
      <c r="E34" s="21"/>
      <c r="F34" s="21"/>
      <c r="G34" s="21">
        <f t="shared" si="36"/>
        <v>0</v>
      </c>
      <c r="H34" s="21"/>
      <c r="I34" s="21"/>
      <c r="J34" s="22">
        <f t="shared" si="37"/>
        <v>0</v>
      </c>
      <c r="K34" s="20">
        <f t="shared" si="38"/>
        <v>0</v>
      </c>
      <c r="L34" s="21">
        <f t="shared" si="39"/>
        <v>0</v>
      </c>
      <c r="M34" s="21">
        <f t="shared" si="40"/>
        <v>0</v>
      </c>
      <c r="N34" s="21">
        <f t="shared" si="41"/>
        <v>0</v>
      </c>
      <c r="O34" s="22">
        <f t="shared" si="42"/>
        <v>0</v>
      </c>
    </row>
    <row r="35" spans="1:15" x14ac:dyDescent="0.2">
      <c r="A35" s="2">
        <f t="shared" si="7"/>
        <v>19</v>
      </c>
      <c r="B35" s="3" t="s">
        <v>54</v>
      </c>
      <c r="C35" s="2"/>
      <c r="D35" s="2">
        <v>2</v>
      </c>
      <c r="E35" s="21"/>
      <c r="F35" s="21"/>
      <c r="G35" s="21"/>
      <c r="H35" s="21"/>
      <c r="I35" s="21"/>
      <c r="J35" s="22">
        <f t="shared" ref="J35" si="43">SUM(G35:I35)</f>
        <v>0</v>
      </c>
      <c r="K35" s="20">
        <f t="shared" ref="K35" si="44">ROUND(E35*D35,2)</f>
        <v>0</v>
      </c>
      <c r="L35" s="21">
        <f t="shared" ref="L35" si="45">ROUND(G35*D35,2)</f>
        <v>0</v>
      </c>
      <c r="M35" s="21">
        <f t="shared" ref="M35" si="46">ROUND(H35*D35,2)</f>
        <v>0</v>
      </c>
      <c r="N35" s="21">
        <f t="shared" ref="N35" si="47">ROUND(I35*D35,2)</f>
        <v>0</v>
      </c>
      <c r="O35" s="22">
        <f t="shared" ref="O35" si="48">SUM(L35:N35)</f>
        <v>0</v>
      </c>
    </row>
    <row r="36" spans="1:15" ht="84" x14ac:dyDescent="0.2">
      <c r="A36" s="2">
        <f t="shared" si="7"/>
        <v>20</v>
      </c>
      <c r="B36" s="3" t="s">
        <v>166</v>
      </c>
      <c r="C36" s="2" t="s">
        <v>79</v>
      </c>
      <c r="D36" s="2">
        <v>14</v>
      </c>
      <c r="E36" s="21"/>
      <c r="F36" s="21"/>
      <c r="G36" s="21">
        <f>ROUND(F36*E36,2)</f>
        <v>0</v>
      </c>
      <c r="H36" s="21"/>
      <c r="I36" s="21"/>
      <c r="J36" s="22">
        <f>SUM(G36:I36)</f>
        <v>0</v>
      </c>
      <c r="K36" s="20">
        <f>ROUND(E36*D36,2)</f>
        <v>0</v>
      </c>
      <c r="L36" s="21">
        <f>ROUND(G36*D36,2)</f>
        <v>0</v>
      </c>
      <c r="M36" s="21">
        <f>ROUND(H36*D36,2)</f>
        <v>0</v>
      </c>
      <c r="N36" s="21">
        <f>ROUND(I36*D36,2)</f>
        <v>0</v>
      </c>
      <c r="O36" s="22">
        <f>SUM(L36:N36)</f>
        <v>0</v>
      </c>
    </row>
    <row r="37" spans="1:15" ht="36" x14ac:dyDescent="0.2">
      <c r="A37" s="2">
        <f t="shared" si="7"/>
        <v>21</v>
      </c>
      <c r="B37" s="3" t="s">
        <v>55</v>
      </c>
      <c r="C37" s="2" t="s">
        <v>79</v>
      </c>
      <c r="D37" s="2">
        <v>14</v>
      </c>
      <c r="E37" s="21"/>
      <c r="F37" s="21"/>
      <c r="G37" s="21">
        <f>ROUND(F37*E37,2)</f>
        <v>0</v>
      </c>
      <c r="H37" s="21"/>
      <c r="I37" s="21"/>
      <c r="J37" s="22">
        <f>SUM(G37:I37)</f>
        <v>0</v>
      </c>
      <c r="K37" s="20">
        <f>ROUND(E37*D37,2)</f>
        <v>0</v>
      </c>
      <c r="L37" s="21">
        <f>ROUND(G37*D37,2)</f>
        <v>0</v>
      </c>
      <c r="M37" s="21">
        <f>ROUND(H37*D37,2)</f>
        <v>0</v>
      </c>
      <c r="N37" s="21">
        <f>ROUND(I37*D37,2)</f>
        <v>0</v>
      </c>
      <c r="O37" s="22">
        <f>SUM(L37:N37)</f>
        <v>0</v>
      </c>
    </row>
    <row r="38" spans="1:15" ht="24" x14ac:dyDescent="0.2">
      <c r="A38" s="2">
        <v>22</v>
      </c>
      <c r="B38" s="3" t="s">
        <v>167</v>
      </c>
      <c r="C38" s="2" t="s">
        <v>2</v>
      </c>
      <c r="D38" s="2">
        <v>1</v>
      </c>
      <c r="E38" s="21"/>
      <c r="F38" s="21"/>
      <c r="G38" s="21">
        <f>ROUND(F38*E38,2)</f>
        <v>0</v>
      </c>
      <c r="H38" s="21"/>
      <c r="I38" s="21"/>
      <c r="J38" s="22">
        <f>SUM(G38:I38)</f>
        <v>0</v>
      </c>
      <c r="K38" s="20">
        <f>ROUND(E38*D38,2)</f>
        <v>0</v>
      </c>
      <c r="L38" s="21">
        <f>ROUND(G38*D38,2)</f>
        <v>0</v>
      </c>
      <c r="M38" s="21">
        <f>ROUND(H38*D38,2)</f>
        <v>0</v>
      </c>
      <c r="N38" s="21">
        <f>ROUND(I38*D38,2)</f>
        <v>0</v>
      </c>
      <c r="O38" s="22">
        <f>SUM(L38:N38)</f>
        <v>0</v>
      </c>
    </row>
    <row r="39" spans="1:15" s="94" customFormat="1" ht="60" x14ac:dyDescent="0.2">
      <c r="A39" s="92">
        <v>23</v>
      </c>
      <c r="B39" s="93" t="s">
        <v>56</v>
      </c>
      <c r="C39" s="92" t="s">
        <v>79</v>
      </c>
      <c r="D39" s="92">
        <v>14</v>
      </c>
      <c r="E39" s="21"/>
      <c r="F39" s="21"/>
      <c r="G39" s="21">
        <f>ROUND(F39*E39,2)</f>
        <v>0</v>
      </c>
      <c r="H39" s="21"/>
      <c r="I39" s="21"/>
      <c r="J39" s="22">
        <f>SUM(G39:I39)</f>
        <v>0</v>
      </c>
      <c r="K39" s="20">
        <f>ROUND(E39*D39,2)</f>
        <v>0</v>
      </c>
      <c r="L39" s="21">
        <f>ROUND(G39*D39,2)</f>
        <v>0</v>
      </c>
      <c r="M39" s="21">
        <f>ROUND(H39*D39,2)</f>
        <v>0</v>
      </c>
      <c r="N39" s="21">
        <f>ROUND(I39*D39,2)</f>
        <v>0</v>
      </c>
      <c r="O39" s="22">
        <f>SUM(L39:N39)</f>
        <v>0</v>
      </c>
    </row>
    <row r="40" spans="1:15" ht="24" x14ac:dyDescent="0.2">
      <c r="A40" s="2">
        <f t="shared" si="7"/>
        <v>24</v>
      </c>
      <c r="B40" s="3" t="s">
        <v>48</v>
      </c>
      <c r="C40" s="2" t="s">
        <v>79</v>
      </c>
      <c r="D40" s="2">
        <v>42</v>
      </c>
      <c r="E40" s="21"/>
      <c r="F40" s="21"/>
      <c r="G40" s="21">
        <f t="shared" ref="G40" si="49">ROUND(F40*E40,2)</f>
        <v>0</v>
      </c>
      <c r="H40" s="21"/>
      <c r="I40" s="21"/>
      <c r="J40" s="22">
        <f t="shared" ref="J40" si="50">SUM(G40:I40)</f>
        <v>0</v>
      </c>
      <c r="K40" s="20">
        <f t="shared" ref="K40" si="51">ROUND(E40*D40,2)</f>
        <v>0</v>
      </c>
      <c r="L40" s="21">
        <f t="shared" ref="L40" si="52">ROUND(G40*D40,2)</f>
        <v>0</v>
      </c>
      <c r="M40" s="21">
        <f t="shared" ref="M40" si="53">ROUND(H40*D40,2)</f>
        <v>0</v>
      </c>
      <c r="N40" s="21">
        <f t="shared" ref="N40" si="54">ROUND(I40*D40,2)</f>
        <v>0</v>
      </c>
      <c r="O40" s="22">
        <f t="shared" ref="O40" si="55">SUM(L40:N40)</f>
        <v>0</v>
      </c>
    </row>
    <row r="41" spans="1:15" x14ac:dyDescent="0.2">
      <c r="A41" s="2">
        <v>25</v>
      </c>
      <c r="B41" s="3" t="s">
        <v>168</v>
      </c>
      <c r="C41" s="2" t="s">
        <v>79</v>
      </c>
      <c r="D41" s="2">
        <v>1</v>
      </c>
      <c r="E41" s="21"/>
      <c r="F41" s="21"/>
      <c r="G41" s="21">
        <f>ROUND(F41*E41,2)</f>
        <v>0</v>
      </c>
      <c r="H41" s="21"/>
      <c r="I41" s="21"/>
      <c r="J41" s="22">
        <f t="shared" ref="J41" si="56">SUM(G41:I41)</f>
        <v>0</v>
      </c>
      <c r="K41" s="20">
        <f t="shared" ref="K41" si="57">ROUND(E41*D41,2)</f>
        <v>0</v>
      </c>
      <c r="L41" s="21">
        <f t="shared" ref="L41" si="58">ROUND(G41*D41,2)</f>
        <v>0</v>
      </c>
      <c r="M41" s="21">
        <f t="shared" ref="M41" si="59">ROUND(H41*D41,2)</f>
        <v>0</v>
      </c>
      <c r="N41" s="21">
        <f t="shared" ref="N41" si="60">ROUND(I41*D41,2)</f>
        <v>0</v>
      </c>
      <c r="O41" s="22">
        <f t="shared" ref="O41" si="61">SUM(L41:N41)</f>
        <v>0</v>
      </c>
    </row>
    <row r="42" spans="1:15" ht="60" x14ac:dyDescent="0.2">
      <c r="A42" s="2">
        <v>26</v>
      </c>
      <c r="B42" s="3" t="s">
        <v>169</v>
      </c>
      <c r="C42" s="2" t="s">
        <v>79</v>
      </c>
      <c r="D42" s="2">
        <v>3</v>
      </c>
      <c r="E42" s="21"/>
      <c r="F42" s="21"/>
      <c r="G42" s="21">
        <f>ROUND(F42*E42,2)</f>
        <v>0</v>
      </c>
      <c r="H42" s="21"/>
      <c r="I42" s="21"/>
      <c r="J42" s="22">
        <f>SUM(G42:I42)</f>
        <v>0</v>
      </c>
      <c r="K42" s="20">
        <f>ROUND(E42*D42,2)</f>
        <v>0</v>
      </c>
      <c r="L42" s="21">
        <f>ROUND(G42*D42,2)</f>
        <v>0</v>
      </c>
      <c r="M42" s="21">
        <f>ROUND(H42*D42,2)</f>
        <v>0</v>
      </c>
      <c r="N42" s="21">
        <f>ROUND(I42*D42,2)</f>
        <v>0</v>
      </c>
      <c r="O42" s="22">
        <f>SUM(L42:N42)</f>
        <v>0</v>
      </c>
    </row>
    <row r="43" spans="1:15" ht="24" x14ac:dyDescent="0.2">
      <c r="A43" s="2">
        <v>27</v>
      </c>
      <c r="B43" s="3" t="s">
        <v>48</v>
      </c>
      <c r="C43" s="2" t="s">
        <v>79</v>
      </c>
      <c r="D43" s="2">
        <v>6</v>
      </c>
      <c r="E43" s="21"/>
      <c r="F43" s="21"/>
      <c r="G43" s="21">
        <f t="shared" ref="G43" si="62">ROUND(F43*E43,2)</f>
        <v>0</v>
      </c>
      <c r="H43" s="21"/>
      <c r="I43" s="21"/>
      <c r="J43" s="22">
        <f t="shared" ref="J43" si="63">SUM(G43:I43)</f>
        <v>0</v>
      </c>
      <c r="K43" s="20">
        <f t="shared" ref="K43" si="64">ROUND(E43*D43,2)</f>
        <v>0</v>
      </c>
      <c r="L43" s="21">
        <f t="shared" ref="L43" si="65">ROUND(G43*D43,2)</f>
        <v>0</v>
      </c>
      <c r="M43" s="21">
        <f t="shared" ref="M43" si="66">ROUND(H43*D43,2)</f>
        <v>0</v>
      </c>
      <c r="N43" s="21">
        <f t="shared" ref="N43" si="67">ROUND(I43*D43,2)</f>
        <v>0</v>
      </c>
      <c r="O43" s="22">
        <f t="shared" ref="O43" si="68">SUM(L43:N43)</f>
        <v>0</v>
      </c>
    </row>
    <row r="44" spans="1:15" ht="60" x14ac:dyDescent="0.2">
      <c r="A44" s="2">
        <v>28</v>
      </c>
      <c r="B44" s="3" t="s">
        <v>170</v>
      </c>
      <c r="C44" s="2" t="s">
        <v>0</v>
      </c>
      <c r="D44" s="2">
        <v>1</v>
      </c>
      <c r="E44" s="21"/>
      <c r="F44" s="21"/>
      <c r="G44" s="21">
        <f t="shared" ref="G44:G45" si="69">ROUND(F44*E44,2)</f>
        <v>0</v>
      </c>
      <c r="H44" s="21"/>
      <c r="I44" s="21"/>
      <c r="J44" s="22">
        <f t="shared" ref="J44:J45" si="70">SUM(G44:I44)</f>
        <v>0</v>
      </c>
      <c r="K44" s="20">
        <f t="shared" ref="K44:K45" si="71">ROUND(E44*D44,2)</f>
        <v>0</v>
      </c>
      <c r="L44" s="21">
        <f t="shared" ref="L44:L45" si="72">ROUND(G44*D44,2)</f>
        <v>0</v>
      </c>
      <c r="M44" s="21">
        <f t="shared" ref="M44:M45" si="73">ROUND(H44*D44,2)</f>
        <v>0</v>
      </c>
      <c r="N44" s="21">
        <f t="shared" ref="N44:N45" si="74">ROUND(I44*D44,2)</f>
        <v>0</v>
      </c>
      <c r="O44" s="22">
        <f t="shared" ref="O44:O45" si="75">SUM(L44:N44)</f>
        <v>0</v>
      </c>
    </row>
    <row r="45" spans="1:15" ht="48" x14ac:dyDescent="0.2">
      <c r="A45" s="2">
        <v>29</v>
      </c>
      <c r="B45" s="3" t="s">
        <v>171</v>
      </c>
      <c r="C45" s="2" t="s">
        <v>0</v>
      </c>
      <c r="D45" s="2">
        <v>1</v>
      </c>
      <c r="E45" s="21"/>
      <c r="F45" s="21"/>
      <c r="G45" s="21">
        <f t="shared" si="69"/>
        <v>0</v>
      </c>
      <c r="H45" s="21"/>
      <c r="I45" s="21"/>
      <c r="J45" s="22">
        <f t="shared" si="70"/>
        <v>0</v>
      </c>
      <c r="K45" s="20">
        <f t="shared" si="71"/>
        <v>0</v>
      </c>
      <c r="L45" s="21">
        <f t="shared" si="72"/>
        <v>0</v>
      </c>
      <c r="M45" s="21">
        <f t="shared" si="73"/>
        <v>0</v>
      </c>
      <c r="N45" s="21">
        <f t="shared" si="74"/>
        <v>0</v>
      </c>
      <c r="O45" s="22">
        <f t="shared" si="75"/>
        <v>0</v>
      </c>
    </row>
    <row r="46" spans="1:15" ht="60" x14ac:dyDescent="0.2">
      <c r="A46" s="139">
        <v>30</v>
      </c>
      <c r="B46" s="5" t="s">
        <v>57</v>
      </c>
      <c r="C46" s="4" t="s">
        <v>2</v>
      </c>
      <c r="D46" s="4">
        <v>2</v>
      </c>
      <c r="E46" s="21"/>
      <c r="F46" s="21"/>
      <c r="G46" s="21">
        <f t="shared" ref="G46" si="76">ROUND(F46*E46,2)</f>
        <v>0</v>
      </c>
      <c r="H46" s="21"/>
      <c r="I46" s="21"/>
      <c r="J46" s="22">
        <f t="shared" ref="J46" si="77">SUM(G46:I46)</f>
        <v>0</v>
      </c>
      <c r="K46" s="20">
        <f t="shared" ref="K46" si="78">ROUND(E46*D46,2)</f>
        <v>0</v>
      </c>
      <c r="L46" s="21">
        <f t="shared" ref="L46" si="79">ROUND(G46*D46,2)</f>
        <v>0</v>
      </c>
      <c r="M46" s="21">
        <f t="shared" ref="M46" si="80">ROUND(H46*D46,2)</f>
        <v>0</v>
      </c>
      <c r="N46" s="21">
        <f t="shared" ref="N46" si="81">ROUND(I46*D46,2)</f>
        <v>0</v>
      </c>
      <c r="O46" s="22">
        <f t="shared" ref="O46" si="82">SUM(L46:N46)</f>
        <v>0</v>
      </c>
    </row>
    <row r="47" spans="1:15" ht="36" x14ac:dyDescent="0.2">
      <c r="A47" s="156"/>
      <c r="B47" s="5" t="s">
        <v>58</v>
      </c>
      <c r="C47" s="4"/>
      <c r="D47" s="4"/>
      <c r="E47" s="21"/>
      <c r="F47" s="21"/>
      <c r="G47" s="21"/>
      <c r="H47" s="21"/>
      <c r="I47" s="21"/>
      <c r="J47" s="22"/>
      <c r="K47" s="20"/>
      <c r="L47" s="21"/>
      <c r="M47" s="21"/>
      <c r="N47" s="21"/>
      <c r="O47" s="22"/>
    </row>
    <row r="48" spans="1:15" ht="48" x14ac:dyDescent="0.2">
      <c r="A48" s="140"/>
      <c r="B48" s="5" t="s">
        <v>59</v>
      </c>
      <c r="C48" s="4"/>
      <c r="D48" s="4"/>
      <c r="E48" s="21"/>
      <c r="F48" s="21"/>
      <c r="G48" s="21"/>
      <c r="H48" s="21"/>
      <c r="I48" s="21"/>
      <c r="J48" s="22"/>
      <c r="K48" s="20"/>
      <c r="L48" s="21"/>
      <c r="M48" s="21"/>
      <c r="N48" s="21"/>
      <c r="O48" s="22"/>
    </row>
    <row r="49" spans="1:15" ht="24" x14ac:dyDescent="0.2">
      <c r="A49" s="2">
        <v>31</v>
      </c>
      <c r="B49" s="3" t="s">
        <v>48</v>
      </c>
      <c r="C49" s="4" t="s">
        <v>2</v>
      </c>
      <c r="D49" s="4">
        <v>8</v>
      </c>
      <c r="E49" s="21"/>
      <c r="F49" s="21"/>
      <c r="G49" s="21">
        <f t="shared" ref="G49" si="83">ROUND(F49*E49,2)</f>
        <v>0</v>
      </c>
      <c r="H49" s="21"/>
      <c r="I49" s="21"/>
      <c r="J49" s="22">
        <f t="shared" ref="J49" si="84">SUM(G49:I49)</f>
        <v>0</v>
      </c>
      <c r="K49" s="20">
        <f t="shared" ref="K49" si="85">ROUND(E49*D49,2)</f>
        <v>0</v>
      </c>
      <c r="L49" s="21">
        <f t="shared" ref="L49" si="86">ROUND(G49*D49,2)</f>
        <v>0</v>
      </c>
      <c r="M49" s="21">
        <f t="shared" ref="M49" si="87">ROUND(H49*D49,2)</f>
        <v>0</v>
      </c>
      <c r="N49" s="21">
        <f t="shared" ref="N49" si="88">ROUND(I49*D49,2)</f>
        <v>0</v>
      </c>
      <c r="O49" s="22">
        <f t="shared" ref="O49" si="89">SUM(L49:N49)</f>
        <v>0</v>
      </c>
    </row>
    <row r="50" spans="1:15" x14ac:dyDescent="0.2">
      <c r="A50" s="2">
        <f t="shared" si="7"/>
        <v>32</v>
      </c>
      <c r="B50" s="5" t="s">
        <v>3</v>
      </c>
      <c r="C50" s="4" t="s">
        <v>2</v>
      </c>
      <c r="D50" s="4">
        <v>2</v>
      </c>
      <c r="E50" s="21"/>
      <c r="F50" s="21"/>
      <c r="G50" s="21">
        <f t="shared" ref="G50" si="90">ROUND(F50*E50,2)</f>
        <v>0</v>
      </c>
      <c r="H50" s="21"/>
      <c r="I50" s="21"/>
      <c r="J50" s="22">
        <f t="shared" ref="J50" si="91">SUM(G50:I50)</f>
        <v>0</v>
      </c>
      <c r="K50" s="20">
        <f t="shared" ref="K50" si="92">ROUND(E50*D50,2)</f>
        <v>0</v>
      </c>
      <c r="L50" s="21">
        <f t="shared" ref="L50" si="93">ROUND(G50*D50,2)</f>
        <v>0</v>
      </c>
      <c r="M50" s="21">
        <f t="shared" ref="M50" si="94">ROUND(H50*D50,2)</f>
        <v>0</v>
      </c>
      <c r="N50" s="21">
        <f t="shared" ref="N50" si="95">ROUND(I50*D50,2)</f>
        <v>0</v>
      </c>
      <c r="O50" s="22">
        <f t="shared" ref="O50" si="96">SUM(L50:N50)</f>
        <v>0</v>
      </c>
    </row>
    <row r="51" spans="1:15" ht="60" x14ac:dyDescent="0.2">
      <c r="A51" s="139">
        <f t="shared" si="7"/>
        <v>33</v>
      </c>
      <c r="B51" s="5" t="s">
        <v>60</v>
      </c>
      <c r="C51" s="4" t="s">
        <v>2</v>
      </c>
      <c r="D51" s="4">
        <v>2</v>
      </c>
      <c r="E51" s="21"/>
      <c r="F51" s="21"/>
      <c r="G51" s="21">
        <f t="shared" ref="G51" si="97">ROUND(F51*E51,2)</f>
        <v>0</v>
      </c>
      <c r="H51" s="21"/>
      <c r="I51" s="21"/>
      <c r="J51" s="22">
        <f t="shared" ref="J51" si="98">SUM(G51:I51)</f>
        <v>0</v>
      </c>
      <c r="K51" s="20">
        <f t="shared" ref="K51" si="99">ROUND(E51*D51,2)</f>
        <v>0</v>
      </c>
      <c r="L51" s="21">
        <f t="shared" ref="L51" si="100">ROUND(G51*D51,2)</f>
        <v>0</v>
      </c>
      <c r="M51" s="21">
        <f t="shared" ref="M51" si="101">ROUND(H51*D51,2)</f>
        <v>0</v>
      </c>
      <c r="N51" s="21">
        <f t="shared" ref="N51" si="102">ROUND(I51*D51,2)</f>
        <v>0</v>
      </c>
      <c r="O51" s="22">
        <f t="shared" ref="O51" si="103">SUM(L51:N51)</f>
        <v>0</v>
      </c>
    </row>
    <row r="52" spans="1:15" ht="36" x14ac:dyDescent="0.2">
      <c r="A52" s="140"/>
      <c r="B52" s="5" t="s">
        <v>4</v>
      </c>
      <c r="C52" s="4"/>
      <c r="D52" s="4"/>
      <c r="E52" s="21"/>
      <c r="F52" s="21"/>
      <c r="G52" s="21"/>
      <c r="H52" s="21"/>
      <c r="I52" s="21"/>
      <c r="J52" s="22"/>
      <c r="K52" s="20"/>
      <c r="L52" s="21"/>
      <c r="M52" s="21"/>
      <c r="N52" s="21"/>
      <c r="O52" s="22"/>
    </row>
    <row r="53" spans="1:15" ht="24" x14ac:dyDescent="0.2">
      <c r="A53" s="2">
        <v>34</v>
      </c>
      <c r="B53" s="3" t="s">
        <v>48</v>
      </c>
      <c r="C53" s="4" t="s">
        <v>2</v>
      </c>
      <c r="D53" s="4">
        <v>4</v>
      </c>
      <c r="E53" s="21"/>
      <c r="F53" s="21"/>
      <c r="G53" s="21">
        <f t="shared" ref="G53:G54" si="104">ROUND(F53*E53,2)</f>
        <v>0</v>
      </c>
      <c r="H53" s="21"/>
      <c r="I53" s="21"/>
      <c r="J53" s="22">
        <f t="shared" ref="J53:J54" si="105">SUM(G53:I53)</f>
        <v>0</v>
      </c>
      <c r="K53" s="20">
        <f t="shared" ref="K53:K54" si="106">ROUND(E53*D53,2)</f>
        <v>0</v>
      </c>
      <c r="L53" s="21">
        <f t="shared" ref="L53:L54" si="107">ROUND(G53*D53,2)</f>
        <v>0</v>
      </c>
      <c r="M53" s="21">
        <f t="shared" ref="M53:M54" si="108">ROUND(H53*D53,2)</f>
        <v>0</v>
      </c>
      <c r="N53" s="21">
        <f t="shared" ref="N53:N54" si="109">ROUND(I53*D53,2)</f>
        <v>0</v>
      </c>
      <c r="O53" s="22">
        <f t="shared" ref="O53:O54" si="110">SUM(L53:N53)</f>
        <v>0</v>
      </c>
    </row>
    <row r="54" spans="1:15" ht="72" x14ac:dyDescent="0.2">
      <c r="A54" s="139">
        <f t="shared" si="7"/>
        <v>35</v>
      </c>
      <c r="B54" s="5" t="s">
        <v>61</v>
      </c>
      <c r="C54" s="4" t="s">
        <v>2</v>
      </c>
      <c r="D54" s="4">
        <v>4</v>
      </c>
      <c r="E54" s="21"/>
      <c r="F54" s="21"/>
      <c r="G54" s="21">
        <f t="shared" si="104"/>
        <v>0</v>
      </c>
      <c r="H54" s="21"/>
      <c r="I54" s="21"/>
      <c r="J54" s="22">
        <f t="shared" si="105"/>
        <v>0</v>
      </c>
      <c r="K54" s="20">
        <f t="shared" si="106"/>
        <v>0</v>
      </c>
      <c r="L54" s="21">
        <f t="shared" si="107"/>
        <v>0</v>
      </c>
      <c r="M54" s="21">
        <f t="shared" si="108"/>
        <v>0</v>
      </c>
      <c r="N54" s="21">
        <f t="shared" si="109"/>
        <v>0</v>
      </c>
      <c r="O54" s="22">
        <f t="shared" si="110"/>
        <v>0</v>
      </c>
    </row>
    <row r="55" spans="1:15" ht="36" x14ac:dyDescent="0.2">
      <c r="A55" s="140"/>
      <c r="B55" s="5" t="s">
        <v>5</v>
      </c>
      <c r="C55" s="4"/>
      <c r="D55" s="4"/>
      <c r="E55" s="21"/>
      <c r="F55" s="21"/>
      <c r="G55" s="21"/>
      <c r="H55" s="21"/>
      <c r="I55" s="21"/>
      <c r="J55" s="22"/>
      <c r="K55" s="20"/>
      <c r="L55" s="21"/>
      <c r="M55" s="21"/>
      <c r="N55" s="21"/>
      <c r="O55" s="22"/>
    </row>
    <row r="56" spans="1:15" ht="24" x14ac:dyDescent="0.2">
      <c r="A56" s="2">
        <v>36</v>
      </c>
      <c r="B56" s="3" t="s">
        <v>48</v>
      </c>
      <c r="C56" s="4" t="s">
        <v>2</v>
      </c>
      <c r="D56" s="4">
        <v>8</v>
      </c>
      <c r="E56" s="21"/>
      <c r="F56" s="21"/>
      <c r="G56" s="21">
        <f t="shared" ref="G56" si="111">ROUND(F56*E56,2)</f>
        <v>0</v>
      </c>
      <c r="H56" s="21"/>
      <c r="I56" s="21"/>
      <c r="J56" s="22">
        <f t="shared" ref="J56" si="112">SUM(G56:I56)</f>
        <v>0</v>
      </c>
      <c r="K56" s="20">
        <f t="shared" ref="K56" si="113">ROUND(E56*D56,2)</f>
        <v>0</v>
      </c>
      <c r="L56" s="21">
        <f t="shared" ref="L56" si="114">ROUND(G56*D56,2)</f>
        <v>0</v>
      </c>
      <c r="M56" s="21">
        <f t="shared" ref="M56" si="115">ROUND(H56*D56,2)</f>
        <v>0</v>
      </c>
      <c r="N56" s="21">
        <f t="shared" ref="N56" si="116">ROUND(I56*D56,2)</f>
        <v>0</v>
      </c>
      <c r="O56" s="22">
        <f t="shared" ref="O56" si="117">SUM(L56:N56)</f>
        <v>0</v>
      </c>
    </row>
    <row r="57" spans="1:15" ht="36" x14ac:dyDescent="0.2">
      <c r="A57" s="139">
        <f t="shared" si="7"/>
        <v>37</v>
      </c>
      <c r="B57" s="5" t="s">
        <v>62</v>
      </c>
      <c r="C57" s="4" t="s">
        <v>2</v>
      </c>
      <c r="D57" s="4">
        <v>1</v>
      </c>
      <c r="E57" s="21"/>
      <c r="F57" s="21"/>
      <c r="G57" s="21">
        <f t="shared" ref="G57" si="118">ROUND(F57*E57,2)</f>
        <v>0</v>
      </c>
      <c r="H57" s="21"/>
      <c r="I57" s="21"/>
      <c r="J57" s="22">
        <f t="shared" ref="J57" si="119">SUM(G57:I57)</f>
        <v>0</v>
      </c>
      <c r="K57" s="20">
        <f t="shared" ref="K57" si="120">ROUND(E57*D57,2)</f>
        <v>0</v>
      </c>
      <c r="L57" s="21">
        <f t="shared" ref="L57" si="121">ROUND(G57*D57,2)</f>
        <v>0</v>
      </c>
      <c r="M57" s="21">
        <f t="shared" ref="M57" si="122">ROUND(H57*D57,2)</f>
        <v>0</v>
      </c>
      <c r="N57" s="21">
        <f t="shared" ref="N57" si="123">ROUND(I57*D57,2)</f>
        <v>0</v>
      </c>
      <c r="O57" s="22">
        <f t="shared" ref="O57" si="124">SUM(L57:N57)</f>
        <v>0</v>
      </c>
    </row>
    <row r="58" spans="1:15" ht="24" x14ac:dyDescent="0.2">
      <c r="A58" s="156"/>
      <c r="B58" s="5" t="s">
        <v>63</v>
      </c>
      <c r="C58" s="4"/>
      <c r="D58" s="4"/>
      <c r="E58" s="21"/>
      <c r="F58" s="21"/>
      <c r="G58" s="21"/>
      <c r="H58" s="21"/>
      <c r="I58" s="21"/>
      <c r="J58" s="22"/>
      <c r="K58" s="20"/>
      <c r="L58" s="21"/>
      <c r="M58" s="21"/>
      <c r="N58" s="21"/>
      <c r="O58" s="22"/>
    </row>
    <row r="59" spans="1:15" ht="24" x14ac:dyDescent="0.2">
      <c r="A59" s="140"/>
      <c r="B59" s="5" t="s">
        <v>64</v>
      </c>
      <c r="C59" s="4"/>
      <c r="D59" s="4"/>
      <c r="E59" s="21"/>
      <c r="F59" s="21"/>
      <c r="G59" s="21"/>
      <c r="H59" s="21"/>
      <c r="I59" s="21"/>
      <c r="J59" s="22"/>
      <c r="K59" s="20"/>
      <c r="L59" s="21"/>
      <c r="M59" s="21"/>
      <c r="N59" s="21"/>
      <c r="O59" s="22"/>
    </row>
    <row r="60" spans="1:15" ht="48" x14ac:dyDescent="0.2">
      <c r="A60" s="139">
        <v>38</v>
      </c>
      <c r="B60" s="5" t="s">
        <v>65</v>
      </c>
      <c r="C60" s="4" t="s">
        <v>2</v>
      </c>
      <c r="D60" s="4">
        <v>2</v>
      </c>
      <c r="E60" s="21"/>
      <c r="F60" s="21"/>
      <c r="G60" s="21">
        <f t="shared" ref="G60" si="125">ROUND(F60*E60,2)</f>
        <v>0</v>
      </c>
      <c r="H60" s="21"/>
      <c r="I60" s="21"/>
      <c r="J60" s="22">
        <f t="shared" ref="J60" si="126">SUM(G60:I60)</f>
        <v>0</v>
      </c>
      <c r="K60" s="20">
        <f t="shared" ref="K60" si="127">ROUND(E60*D60,2)</f>
        <v>0</v>
      </c>
      <c r="L60" s="21">
        <f t="shared" ref="L60" si="128">ROUND(G60*D60,2)</f>
        <v>0</v>
      </c>
      <c r="M60" s="21">
        <f t="shared" ref="M60" si="129">ROUND(H60*D60,2)</f>
        <v>0</v>
      </c>
      <c r="N60" s="21">
        <f t="shared" ref="N60" si="130">ROUND(I60*D60,2)</f>
        <v>0</v>
      </c>
      <c r="O60" s="22">
        <f t="shared" ref="O60" si="131">SUM(L60:N60)</f>
        <v>0</v>
      </c>
    </row>
    <row r="61" spans="1:15" ht="36" x14ac:dyDescent="0.2">
      <c r="A61" s="140"/>
      <c r="B61" s="5" t="s">
        <v>58</v>
      </c>
      <c r="C61" s="4"/>
      <c r="D61" s="4"/>
      <c r="E61" s="21"/>
      <c r="F61" s="21"/>
      <c r="G61" s="21"/>
      <c r="H61" s="21"/>
      <c r="I61" s="21"/>
      <c r="J61" s="22"/>
      <c r="K61" s="20"/>
      <c r="L61" s="21"/>
      <c r="M61" s="21"/>
      <c r="N61" s="21"/>
      <c r="O61" s="22"/>
    </row>
    <row r="62" spans="1:15" ht="48" x14ac:dyDescent="0.2">
      <c r="A62" s="139">
        <v>39</v>
      </c>
      <c r="B62" s="5" t="s">
        <v>66</v>
      </c>
      <c r="C62" s="4" t="s">
        <v>0</v>
      </c>
      <c r="D62" s="4">
        <v>2</v>
      </c>
      <c r="E62" s="21"/>
      <c r="F62" s="21"/>
      <c r="G62" s="21">
        <f t="shared" ref="G62" si="132">ROUND(F62*E62,2)</f>
        <v>0</v>
      </c>
      <c r="H62" s="21"/>
      <c r="I62" s="21"/>
      <c r="J62" s="22">
        <f t="shared" ref="J62" si="133">SUM(G62:I62)</f>
        <v>0</v>
      </c>
      <c r="K62" s="20">
        <f t="shared" ref="K62" si="134">ROUND(E62*D62,2)</f>
        <v>0</v>
      </c>
      <c r="L62" s="21">
        <f t="shared" ref="L62" si="135">ROUND(G62*D62,2)</f>
        <v>0</v>
      </c>
      <c r="M62" s="21">
        <f t="shared" ref="M62" si="136">ROUND(H62*D62,2)</f>
        <v>0</v>
      </c>
      <c r="N62" s="21">
        <f t="shared" ref="N62" si="137">ROUND(I62*D62,2)</f>
        <v>0</v>
      </c>
      <c r="O62" s="22">
        <f t="shared" ref="O62" si="138">SUM(L62:N62)</f>
        <v>0</v>
      </c>
    </row>
    <row r="63" spans="1:15" ht="48" x14ac:dyDescent="0.2">
      <c r="A63" s="140"/>
      <c r="B63" s="5" t="s">
        <v>59</v>
      </c>
      <c r="C63" s="6"/>
      <c r="D63" s="6"/>
      <c r="E63" s="21"/>
      <c r="F63" s="21"/>
      <c r="G63" s="21"/>
      <c r="H63" s="21"/>
      <c r="I63" s="21"/>
      <c r="J63" s="22"/>
      <c r="K63" s="20"/>
      <c r="L63" s="21"/>
      <c r="M63" s="21"/>
      <c r="N63" s="21"/>
      <c r="O63" s="22"/>
    </row>
    <row r="64" spans="1:15" ht="48" x14ac:dyDescent="0.2">
      <c r="A64" s="139">
        <v>40</v>
      </c>
      <c r="B64" s="5" t="s">
        <v>67</v>
      </c>
      <c r="C64" s="4" t="s">
        <v>0</v>
      </c>
      <c r="D64" s="4">
        <v>2</v>
      </c>
      <c r="E64" s="21"/>
      <c r="F64" s="21"/>
      <c r="G64" s="21">
        <f t="shared" ref="G64" si="139">ROUND(F64*E64,2)</f>
        <v>0</v>
      </c>
      <c r="H64" s="21"/>
      <c r="I64" s="21"/>
      <c r="J64" s="22">
        <f t="shared" ref="J64" si="140">SUM(G64:I64)</f>
        <v>0</v>
      </c>
      <c r="K64" s="20">
        <f t="shared" ref="K64" si="141">ROUND(E64*D64,2)</f>
        <v>0</v>
      </c>
      <c r="L64" s="21">
        <f t="shared" ref="L64" si="142">ROUND(G64*D64,2)</f>
        <v>0</v>
      </c>
      <c r="M64" s="21">
        <f t="shared" ref="M64" si="143">ROUND(H64*D64,2)</f>
        <v>0</v>
      </c>
      <c r="N64" s="21">
        <f t="shared" ref="N64" si="144">ROUND(I64*D64,2)</f>
        <v>0</v>
      </c>
      <c r="O64" s="22">
        <f t="shared" ref="O64" si="145">SUM(L64:N64)</f>
        <v>0</v>
      </c>
    </row>
    <row r="65" spans="1:15" ht="48" x14ac:dyDescent="0.2">
      <c r="A65" s="140"/>
      <c r="B65" s="5" t="s">
        <v>68</v>
      </c>
      <c r="C65" s="6"/>
      <c r="D65" s="6"/>
      <c r="E65" s="21"/>
      <c r="F65" s="21"/>
      <c r="G65" s="21"/>
      <c r="H65" s="21"/>
      <c r="I65" s="21"/>
      <c r="J65" s="22"/>
      <c r="K65" s="20"/>
      <c r="L65" s="21"/>
      <c r="M65" s="21"/>
      <c r="N65" s="21"/>
      <c r="O65" s="22"/>
    </row>
    <row r="66" spans="1:15" ht="60" x14ac:dyDescent="0.2">
      <c r="A66" s="2">
        <v>41</v>
      </c>
      <c r="B66" s="5" t="s">
        <v>69</v>
      </c>
      <c r="C66" s="4" t="s">
        <v>0</v>
      </c>
      <c r="D66" s="4">
        <v>2</v>
      </c>
      <c r="E66" s="21"/>
      <c r="F66" s="21"/>
      <c r="G66" s="21">
        <f>ROUND(F66*E66,2)</f>
        <v>0</v>
      </c>
      <c r="H66" s="21"/>
      <c r="I66" s="21"/>
      <c r="J66" s="22">
        <f>SUM(G66:I66)</f>
        <v>0</v>
      </c>
      <c r="K66" s="20">
        <f>ROUND(E66*D66,2)</f>
        <v>0</v>
      </c>
      <c r="L66" s="21">
        <f>ROUND(G66*D66,2)</f>
        <v>0</v>
      </c>
      <c r="M66" s="21">
        <f>ROUND(H66*D66,2)</f>
        <v>0</v>
      </c>
      <c r="N66" s="21">
        <f>ROUND(I66*D66,2)</f>
        <v>0</v>
      </c>
      <c r="O66" s="22">
        <f>SUM(L66:N66)</f>
        <v>0</v>
      </c>
    </row>
    <row r="67" spans="1:15" ht="24" x14ac:dyDescent="0.2">
      <c r="A67" s="2">
        <f t="shared" si="7"/>
        <v>42</v>
      </c>
      <c r="B67" s="5" t="s">
        <v>6</v>
      </c>
      <c r="C67" s="4" t="s">
        <v>2</v>
      </c>
      <c r="D67" s="4">
        <v>12</v>
      </c>
      <c r="E67" s="21"/>
      <c r="F67" s="21"/>
      <c r="G67" s="21">
        <f t="shared" ref="G67:G69" si="146">ROUND(F67*E67,2)</f>
        <v>0</v>
      </c>
      <c r="H67" s="21"/>
      <c r="I67" s="21"/>
      <c r="J67" s="22">
        <f t="shared" ref="J67:J69" si="147">SUM(G67:I67)</f>
        <v>0</v>
      </c>
      <c r="K67" s="20">
        <f t="shared" ref="K67:K69" si="148">ROUND(E67*D67,2)</f>
        <v>0</v>
      </c>
      <c r="L67" s="21">
        <f t="shared" ref="L67:L69" si="149">ROUND(G67*D67,2)</f>
        <v>0</v>
      </c>
      <c r="M67" s="21">
        <f t="shared" ref="M67:M69" si="150">ROUND(H67*D67,2)</f>
        <v>0</v>
      </c>
      <c r="N67" s="21">
        <f t="shared" ref="N67:N69" si="151">ROUND(I67*D67,2)</f>
        <v>0</v>
      </c>
      <c r="O67" s="22">
        <f t="shared" ref="O67:O69" si="152">SUM(L67:N67)</f>
        <v>0</v>
      </c>
    </row>
    <row r="68" spans="1:15" ht="24" x14ac:dyDescent="0.2">
      <c r="A68" s="2">
        <f t="shared" si="7"/>
        <v>43</v>
      </c>
      <c r="B68" s="5" t="s">
        <v>7</v>
      </c>
      <c r="C68" s="4" t="s">
        <v>2</v>
      </c>
      <c r="D68" s="4">
        <v>12</v>
      </c>
      <c r="E68" s="21"/>
      <c r="F68" s="21"/>
      <c r="G68" s="21">
        <f t="shared" si="146"/>
        <v>0</v>
      </c>
      <c r="H68" s="21"/>
      <c r="I68" s="21"/>
      <c r="J68" s="22">
        <f t="shared" si="147"/>
        <v>0</v>
      </c>
      <c r="K68" s="20">
        <f t="shared" si="148"/>
        <v>0</v>
      </c>
      <c r="L68" s="21">
        <f t="shared" si="149"/>
        <v>0</v>
      </c>
      <c r="M68" s="21">
        <f t="shared" si="150"/>
        <v>0</v>
      </c>
      <c r="N68" s="21">
        <f t="shared" si="151"/>
        <v>0</v>
      </c>
      <c r="O68" s="22">
        <f t="shared" si="152"/>
        <v>0</v>
      </c>
    </row>
    <row r="69" spans="1:15" ht="24" x14ac:dyDescent="0.2">
      <c r="A69" s="2">
        <f t="shared" si="7"/>
        <v>44</v>
      </c>
      <c r="B69" s="3" t="s">
        <v>49</v>
      </c>
      <c r="C69" s="4" t="s">
        <v>8</v>
      </c>
      <c r="D69" s="4">
        <v>12</v>
      </c>
      <c r="E69" s="21"/>
      <c r="F69" s="21"/>
      <c r="G69" s="21">
        <f t="shared" si="146"/>
        <v>0</v>
      </c>
      <c r="H69" s="21"/>
      <c r="I69" s="21"/>
      <c r="J69" s="22">
        <f t="shared" si="147"/>
        <v>0</v>
      </c>
      <c r="K69" s="20">
        <f t="shared" si="148"/>
        <v>0</v>
      </c>
      <c r="L69" s="21">
        <f t="shared" si="149"/>
        <v>0</v>
      </c>
      <c r="M69" s="21">
        <f t="shared" si="150"/>
        <v>0</v>
      </c>
      <c r="N69" s="21">
        <f t="shared" si="151"/>
        <v>0</v>
      </c>
      <c r="O69" s="22">
        <f t="shared" si="152"/>
        <v>0</v>
      </c>
    </row>
    <row r="70" spans="1:15" x14ac:dyDescent="0.2">
      <c r="A70" s="2">
        <f t="shared" si="7"/>
        <v>45</v>
      </c>
      <c r="B70" s="5" t="s">
        <v>3</v>
      </c>
      <c r="C70" s="4" t="s">
        <v>2</v>
      </c>
      <c r="D70" s="4">
        <v>2</v>
      </c>
      <c r="E70" s="21"/>
      <c r="F70" s="21"/>
      <c r="G70" s="21">
        <f t="shared" ref="G70" si="153">ROUND(F70*E70,2)</f>
        <v>0</v>
      </c>
      <c r="H70" s="21"/>
      <c r="I70" s="21"/>
      <c r="J70" s="22">
        <f t="shared" ref="J70" si="154">SUM(G70:I70)</f>
        <v>0</v>
      </c>
      <c r="K70" s="20">
        <f t="shared" ref="K70" si="155">ROUND(E70*D70,2)</f>
        <v>0</v>
      </c>
      <c r="L70" s="21">
        <f t="shared" ref="L70" si="156">ROUND(G70*D70,2)</f>
        <v>0</v>
      </c>
      <c r="M70" s="21">
        <f t="shared" ref="M70" si="157">ROUND(H70*D70,2)</f>
        <v>0</v>
      </c>
      <c r="N70" s="21">
        <f t="shared" ref="N70" si="158">ROUND(I70*D70,2)</f>
        <v>0</v>
      </c>
      <c r="O70" s="22">
        <f t="shared" ref="O70" si="159">SUM(L70:N70)</f>
        <v>0</v>
      </c>
    </row>
    <row r="71" spans="1:15" ht="84" x14ac:dyDescent="0.2">
      <c r="A71" s="2">
        <f t="shared" si="7"/>
        <v>46</v>
      </c>
      <c r="B71" s="5" t="s">
        <v>77</v>
      </c>
      <c r="C71" s="4" t="s">
        <v>2</v>
      </c>
      <c r="D71" s="4">
        <v>1</v>
      </c>
      <c r="E71" s="21"/>
      <c r="F71" s="21"/>
      <c r="G71" s="21">
        <f>ROUND(F71*E71,2)</f>
        <v>0</v>
      </c>
      <c r="H71" s="21"/>
      <c r="I71" s="21"/>
      <c r="J71" s="22">
        <f>SUM(G71:I71)</f>
        <v>0</v>
      </c>
      <c r="K71" s="20">
        <f>ROUND(E71*D71,2)</f>
        <v>0</v>
      </c>
      <c r="L71" s="21">
        <f>ROUND(G71*D71,2)</f>
        <v>0</v>
      </c>
      <c r="M71" s="21">
        <f>ROUND(H71*D71,2)</f>
        <v>0</v>
      </c>
      <c r="N71" s="21">
        <f>ROUND(I71*D71,2)</f>
        <v>0</v>
      </c>
      <c r="O71" s="22">
        <f>SUM(L71:N71)</f>
        <v>0</v>
      </c>
    </row>
    <row r="72" spans="1:15" ht="24" x14ac:dyDescent="0.2">
      <c r="A72" s="2">
        <f t="shared" si="7"/>
        <v>47</v>
      </c>
      <c r="B72" s="5" t="s">
        <v>70</v>
      </c>
      <c r="C72" s="4" t="s">
        <v>2</v>
      </c>
      <c r="D72" s="4">
        <v>1</v>
      </c>
      <c r="E72" s="21"/>
      <c r="F72" s="21"/>
      <c r="G72" s="21">
        <f>ROUND(F72*E72,2)</f>
        <v>0</v>
      </c>
      <c r="H72" s="21"/>
      <c r="I72" s="21"/>
      <c r="J72" s="22">
        <f>SUM(G72:I72)</f>
        <v>0</v>
      </c>
      <c r="K72" s="20">
        <f>ROUND(E72*D72,2)</f>
        <v>0</v>
      </c>
      <c r="L72" s="21">
        <f>ROUND(G72*D72,2)</f>
        <v>0</v>
      </c>
      <c r="M72" s="21">
        <f>ROUND(H72*D72,2)</f>
        <v>0</v>
      </c>
      <c r="N72" s="21">
        <f>ROUND(I72*D72,2)</f>
        <v>0</v>
      </c>
      <c r="O72" s="22">
        <f>SUM(L72:N72)</f>
        <v>0</v>
      </c>
    </row>
    <row r="73" spans="1:15" x14ac:dyDescent="0.2">
      <c r="A73" s="2">
        <f t="shared" si="7"/>
        <v>48</v>
      </c>
      <c r="B73" s="5" t="s">
        <v>9</v>
      </c>
      <c r="C73" s="4" t="s">
        <v>2</v>
      </c>
      <c r="D73" s="4">
        <v>1</v>
      </c>
      <c r="E73" s="21"/>
      <c r="F73" s="21"/>
      <c r="G73" s="21">
        <f t="shared" ref="G73" si="160">ROUND(F73*E73,2)</f>
        <v>0</v>
      </c>
      <c r="H73" s="21"/>
      <c r="I73" s="21"/>
      <c r="J73" s="22">
        <f t="shared" ref="J73" si="161">SUM(G73:I73)</f>
        <v>0</v>
      </c>
      <c r="K73" s="20">
        <f t="shared" ref="K73" si="162">ROUND(E73*D73,2)</f>
        <v>0</v>
      </c>
      <c r="L73" s="21">
        <f t="shared" ref="L73" si="163">ROUND(G73*D73,2)</f>
        <v>0</v>
      </c>
      <c r="M73" s="21">
        <f t="shared" ref="M73" si="164">ROUND(H73*D73,2)</f>
        <v>0</v>
      </c>
      <c r="N73" s="21">
        <f t="shared" ref="N73" si="165">ROUND(I73*D73,2)</f>
        <v>0</v>
      </c>
      <c r="O73" s="22">
        <f t="shared" ref="O73" si="166">SUM(L73:N73)</f>
        <v>0</v>
      </c>
    </row>
    <row r="74" spans="1:15" ht="24" x14ac:dyDescent="0.2">
      <c r="A74" s="2"/>
      <c r="B74" s="7" t="s">
        <v>123</v>
      </c>
      <c r="C74" s="2"/>
      <c r="D74" s="2"/>
      <c r="E74" s="21"/>
      <c r="F74" s="21"/>
      <c r="G74" s="21"/>
      <c r="H74" s="21"/>
      <c r="I74" s="21"/>
      <c r="J74" s="22"/>
      <c r="K74" s="20"/>
      <c r="L74" s="21"/>
      <c r="M74" s="21"/>
      <c r="N74" s="21"/>
      <c r="O74" s="22"/>
    </row>
    <row r="75" spans="1:15" ht="36" x14ac:dyDescent="0.2">
      <c r="A75" s="2">
        <v>47</v>
      </c>
      <c r="B75" s="3" t="s">
        <v>71</v>
      </c>
      <c r="C75" s="2" t="s">
        <v>79</v>
      </c>
      <c r="D75" s="2">
        <v>1</v>
      </c>
      <c r="E75" s="21"/>
      <c r="F75" s="21"/>
      <c r="G75" s="21">
        <f t="shared" ref="G75" si="167">ROUND(F75*E75,2)</f>
        <v>0</v>
      </c>
      <c r="H75" s="21"/>
      <c r="I75" s="21"/>
      <c r="J75" s="22">
        <f t="shared" ref="J75" si="168">SUM(G75:I75)</f>
        <v>0</v>
      </c>
      <c r="K75" s="20">
        <f t="shared" ref="K75" si="169">ROUND(E75*D75,2)</f>
        <v>0</v>
      </c>
      <c r="L75" s="21">
        <f t="shared" ref="L75" si="170">ROUND(G75*D75,2)</f>
        <v>0</v>
      </c>
      <c r="M75" s="21">
        <f t="shared" ref="M75" si="171">ROUND(H75*D75,2)</f>
        <v>0</v>
      </c>
      <c r="N75" s="21">
        <f t="shared" ref="N75" si="172">ROUND(I75*D75,2)</f>
        <v>0</v>
      </c>
      <c r="O75" s="22">
        <f t="shared" ref="O75" si="173">SUM(L75:N75)</f>
        <v>0</v>
      </c>
    </row>
    <row r="76" spans="1:15" x14ac:dyDescent="0.2">
      <c r="A76" s="2">
        <f t="shared" si="7"/>
        <v>48</v>
      </c>
      <c r="B76" s="3" t="s">
        <v>10</v>
      </c>
      <c r="C76" s="2" t="s">
        <v>0</v>
      </c>
      <c r="D76" s="2">
        <v>1</v>
      </c>
      <c r="E76" s="21"/>
      <c r="F76" s="21"/>
      <c r="G76" s="21"/>
      <c r="H76" s="21"/>
      <c r="I76" s="21"/>
      <c r="J76" s="22">
        <f t="shared" ref="J76" si="174">SUM(G76:I76)</f>
        <v>0</v>
      </c>
      <c r="K76" s="20">
        <f t="shared" ref="K76" si="175">ROUND(E76*D76,2)</f>
        <v>0</v>
      </c>
      <c r="L76" s="21">
        <f t="shared" ref="L76" si="176">ROUND(G76*D76,2)</f>
        <v>0</v>
      </c>
      <c r="M76" s="21">
        <f t="shared" ref="M76" si="177">ROUND(H76*D76,2)</f>
        <v>0</v>
      </c>
      <c r="N76" s="21">
        <f t="shared" ref="N76" si="178">ROUND(I76*D76,2)</f>
        <v>0</v>
      </c>
      <c r="O76" s="22">
        <f t="shared" ref="O76" si="179">SUM(L76:N76)</f>
        <v>0</v>
      </c>
    </row>
    <row r="77" spans="1:15" ht="24" x14ac:dyDescent="0.2">
      <c r="A77" s="2"/>
      <c r="B77" s="7" t="s">
        <v>124</v>
      </c>
      <c r="C77" s="2"/>
      <c r="D77" s="2"/>
      <c r="E77" s="21"/>
      <c r="F77" s="21"/>
      <c r="G77" s="21"/>
      <c r="H77" s="21"/>
      <c r="I77" s="21"/>
      <c r="J77" s="22"/>
      <c r="K77" s="20"/>
      <c r="L77" s="21"/>
      <c r="M77" s="21"/>
      <c r="N77" s="21"/>
      <c r="O77" s="22"/>
    </row>
    <row r="78" spans="1:15" ht="36" x14ac:dyDescent="0.2">
      <c r="A78" s="2">
        <v>50</v>
      </c>
      <c r="B78" s="3" t="s">
        <v>71</v>
      </c>
      <c r="C78" s="2" t="s">
        <v>79</v>
      </c>
      <c r="D78" s="2">
        <v>1</v>
      </c>
      <c r="E78" s="21"/>
      <c r="F78" s="21"/>
      <c r="G78" s="21">
        <f t="shared" ref="G78" si="180">ROUND(F78*E78,2)</f>
        <v>0</v>
      </c>
      <c r="H78" s="21"/>
      <c r="I78" s="21"/>
      <c r="J78" s="22">
        <f t="shared" ref="J78:J79" si="181">SUM(G78:I78)</f>
        <v>0</v>
      </c>
      <c r="K78" s="20">
        <f t="shared" ref="K78:K79" si="182">ROUND(E78*D78,2)</f>
        <v>0</v>
      </c>
      <c r="L78" s="21">
        <f t="shared" ref="L78:L79" si="183">ROUND(G78*D78,2)</f>
        <v>0</v>
      </c>
      <c r="M78" s="21">
        <f t="shared" ref="M78:M79" si="184">ROUND(H78*D78,2)</f>
        <v>0</v>
      </c>
      <c r="N78" s="21">
        <f t="shared" ref="N78:N79" si="185">ROUND(I78*D78,2)</f>
        <v>0</v>
      </c>
      <c r="O78" s="22">
        <f t="shared" ref="O78:O79" si="186">SUM(L78:N78)</f>
        <v>0</v>
      </c>
    </row>
    <row r="79" spans="1:15" x14ac:dyDescent="0.2">
      <c r="A79" s="2">
        <f t="shared" ref="A79:A142" si="187">A78+1</f>
        <v>51</v>
      </c>
      <c r="B79" s="3" t="s">
        <v>10</v>
      </c>
      <c r="C79" s="2" t="s">
        <v>0</v>
      </c>
      <c r="D79" s="2">
        <v>1</v>
      </c>
      <c r="E79" s="21"/>
      <c r="F79" s="21"/>
      <c r="G79" s="21"/>
      <c r="H79" s="21"/>
      <c r="I79" s="21"/>
      <c r="J79" s="22">
        <f t="shared" si="181"/>
        <v>0</v>
      </c>
      <c r="K79" s="20">
        <f t="shared" si="182"/>
        <v>0</v>
      </c>
      <c r="L79" s="21">
        <f t="shared" si="183"/>
        <v>0</v>
      </c>
      <c r="M79" s="21">
        <f t="shared" si="184"/>
        <v>0</v>
      </c>
      <c r="N79" s="21">
        <f t="shared" si="185"/>
        <v>0</v>
      </c>
      <c r="O79" s="22">
        <f t="shared" si="186"/>
        <v>0</v>
      </c>
    </row>
    <row r="80" spans="1:15" ht="24" x14ac:dyDescent="0.2">
      <c r="A80" s="2"/>
      <c r="B80" s="7" t="s">
        <v>125</v>
      </c>
      <c r="C80" s="2"/>
      <c r="D80" s="2"/>
      <c r="E80" s="21"/>
      <c r="F80" s="21"/>
      <c r="G80" s="21"/>
      <c r="H80" s="21"/>
      <c r="I80" s="21"/>
      <c r="J80" s="22"/>
      <c r="K80" s="20"/>
      <c r="L80" s="21"/>
      <c r="M80" s="21"/>
      <c r="N80" s="21"/>
      <c r="O80" s="22"/>
    </row>
    <row r="81" spans="1:15" ht="24" x14ac:dyDescent="0.2">
      <c r="A81" s="2">
        <v>52</v>
      </c>
      <c r="B81" s="3" t="s">
        <v>72</v>
      </c>
      <c r="C81" s="2" t="s">
        <v>79</v>
      </c>
      <c r="D81" s="2">
        <v>5</v>
      </c>
      <c r="E81" s="21"/>
      <c r="F81" s="21"/>
      <c r="G81" s="21">
        <f t="shared" ref="G81" si="188">ROUND(F81*E81,2)</f>
        <v>0</v>
      </c>
      <c r="H81" s="21"/>
      <c r="I81" s="21"/>
      <c r="J81" s="22">
        <f t="shared" ref="J81" si="189">SUM(G81:I81)</f>
        <v>0</v>
      </c>
      <c r="K81" s="20">
        <f t="shared" ref="K81" si="190">ROUND(E81*D81,2)</f>
        <v>0</v>
      </c>
      <c r="L81" s="21">
        <f t="shared" ref="L81" si="191">ROUND(G81*D81,2)</f>
        <v>0</v>
      </c>
      <c r="M81" s="21">
        <f t="shared" ref="M81" si="192">ROUND(H81*D81,2)</f>
        <v>0</v>
      </c>
      <c r="N81" s="21">
        <f t="shared" ref="N81" si="193">ROUND(I81*D81,2)</f>
        <v>0</v>
      </c>
      <c r="O81" s="22">
        <f t="shared" ref="O81" si="194">SUM(L81:N81)</f>
        <v>0</v>
      </c>
    </row>
    <row r="82" spans="1:15" ht="48" x14ac:dyDescent="0.2">
      <c r="A82" s="2">
        <f t="shared" si="187"/>
        <v>53</v>
      </c>
      <c r="B82" s="3" t="s">
        <v>73</v>
      </c>
      <c r="C82" s="2" t="s">
        <v>79</v>
      </c>
      <c r="D82" s="2">
        <v>1</v>
      </c>
      <c r="E82" s="21"/>
      <c r="F82" s="21"/>
      <c r="G82" s="21"/>
      <c r="H82" s="21"/>
      <c r="I82" s="21"/>
      <c r="J82" s="22"/>
      <c r="K82" s="20"/>
      <c r="L82" s="21"/>
      <c r="M82" s="21"/>
      <c r="N82" s="21"/>
      <c r="O82" s="22"/>
    </row>
    <row r="83" spans="1:15" ht="36" x14ac:dyDescent="0.2">
      <c r="A83" s="2">
        <f t="shared" si="187"/>
        <v>54</v>
      </c>
      <c r="B83" s="3" t="s">
        <v>74</v>
      </c>
      <c r="C83" s="2" t="s">
        <v>79</v>
      </c>
      <c r="D83" s="2">
        <v>5</v>
      </c>
      <c r="E83" s="21"/>
      <c r="F83" s="21"/>
      <c r="G83" s="21">
        <f t="shared" ref="G83" si="195">ROUND(F83*E83,2)</f>
        <v>0</v>
      </c>
      <c r="H83" s="21"/>
      <c r="I83" s="21"/>
      <c r="J83" s="22">
        <f t="shared" ref="J83" si="196">SUM(G83:I83)</f>
        <v>0</v>
      </c>
      <c r="K83" s="20">
        <f t="shared" ref="K83" si="197">ROUND(E83*D83,2)</f>
        <v>0</v>
      </c>
      <c r="L83" s="21">
        <f t="shared" ref="L83" si="198">ROUND(G83*D83,2)</f>
        <v>0</v>
      </c>
      <c r="M83" s="21">
        <f t="shared" ref="M83" si="199">ROUND(H83*D83,2)</f>
        <v>0</v>
      </c>
      <c r="N83" s="21">
        <f t="shared" ref="N83" si="200">ROUND(I83*D83,2)</f>
        <v>0</v>
      </c>
      <c r="O83" s="22">
        <f t="shared" ref="O83" si="201">SUM(L83:N83)</f>
        <v>0</v>
      </c>
    </row>
    <row r="84" spans="1:15" x14ac:dyDescent="0.2">
      <c r="A84" s="2">
        <f t="shared" si="187"/>
        <v>55</v>
      </c>
      <c r="B84" s="3" t="s">
        <v>75</v>
      </c>
      <c r="C84" s="2" t="s">
        <v>79</v>
      </c>
      <c r="D84" s="2">
        <v>5</v>
      </c>
      <c r="E84" s="21"/>
      <c r="F84" s="21"/>
      <c r="G84" s="21">
        <f t="shared" ref="G84" si="202">ROUND(F84*E84,2)</f>
        <v>0</v>
      </c>
      <c r="H84" s="21"/>
      <c r="I84" s="21"/>
      <c r="J84" s="22">
        <f t="shared" ref="J84" si="203">SUM(G84:I84)</f>
        <v>0</v>
      </c>
      <c r="K84" s="20">
        <f t="shared" ref="K84" si="204">ROUND(E84*D84,2)</f>
        <v>0</v>
      </c>
      <c r="L84" s="21">
        <f t="shared" ref="L84" si="205">ROUND(G84*D84,2)</f>
        <v>0</v>
      </c>
      <c r="M84" s="21">
        <f t="shared" ref="M84" si="206">ROUND(H84*D84,2)</f>
        <v>0</v>
      </c>
      <c r="N84" s="21">
        <f t="shared" ref="N84" si="207">ROUND(I84*D84,2)</f>
        <v>0</v>
      </c>
      <c r="O84" s="22">
        <f t="shared" ref="O84" si="208">SUM(L84:N84)</f>
        <v>0</v>
      </c>
    </row>
    <row r="85" spans="1:15" ht="36" x14ac:dyDescent="0.2">
      <c r="A85" s="2">
        <f t="shared" si="187"/>
        <v>56</v>
      </c>
      <c r="B85" s="3" t="s">
        <v>71</v>
      </c>
      <c r="C85" s="2" t="s">
        <v>79</v>
      </c>
      <c r="D85" s="2">
        <v>1</v>
      </c>
      <c r="E85" s="21"/>
      <c r="F85" s="21"/>
      <c r="G85" s="21">
        <f t="shared" ref="G85" si="209">ROUND(F85*E85,2)</f>
        <v>0</v>
      </c>
      <c r="H85" s="21"/>
      <c r="I85" s="21"/>
      <c r="J85" s="22">
        <f t="shared" ref="J85" si="210">SUM(G85:I85)</f>
        <v>0</v>
      </c>
      <c r="K85" s="20">
        <f t="shared" ref="K85" si="211">ROUND(E85*D85,2)</f>
        <v>0</v>
      </c>
      <c r="L85" s="21">
        <f t="shared" ref="L85" si="212">ROUND(G85*D85,2)</f>
        <v>0</v>
      </c>
      <c r="M85" s="21">
        <f t="shared" ref="M85" si="213">ROUND(H85*D85,2)</f>
        <v>0</v>
      </c>
      <c r="N85" s="21">
        <f t="shared" ref="N85" si="214">ROUND(I85*D85,2)</f>
        <v>0</v>
      </c>
      <c r="O85" s="22">
        <f t="shared" ref="O85" si="215">SUM(L85:N85)</f>
        <v>0</v>
      </c>
    </row>
    <row r="86" spans="1:15" x14ac:dyDescent="0.2">
      <c r="A86" s="2">
        <f t="shared" si="187"/>
        <v>57</v>
      </c>
      <c r="B86" s="3" t="s">
        <v>10</v>
      </c>
      <c r="C86" s="2" t="s">
        <v>0</v>
      </c>
      <c r="D86" s="2">
        <v>1</v>
      </c>
      <c r="E86" s="21"/>
      <c r="F86" s="21"/>
      <c r="G86" s="21"/>
      <c r="H86" s="21"/>
      <c r="I86" s="21"/>
      <c r="J86" s="22">
        <f t="shared" ref="J86" si="216">SUM(G86:I86)</f>
        <v>0</v>
      </c>
      <c r="K86" s="20">
        <f t="shared" ref="K86" si="217">ROUND(E86*D86,2)</f>
        <v>0</v>
      </c>
      <c r="L86" s="21">
        <f t="shared" ref="L86" si="218">ROUND(G86*D86,2)</f>
        <v>0</v>
      </c>
      <c r="M86" s="21">
        <f t="shared" ref="M86" si="219">ROUND(H86*D86,2)</f>
        <v>0</v>
      </c>
      <c r="N86" s="21">
        <f t="shared" ref="N86" si="220">ROUND(I86*D86,2)</f>
        <v>0</v>
      </c>
      <c r="O86" s="22">
        <f t="shared" ref="O86" si="221">SUM(L86:N86)</f>
        <v>0</v>
      </c>
    </row>
    <row r="87" spans="1:15" x14ac:dyDescent="0.2">
      <c r="A87" s="2"/>
      <c r="B87" s="7" t="s">
        <v>126</v>
      </c>
      <c r="C87" s="2"/>
      <c r="D87" s="2"/>
      <c r="E87" s="21"/>
      <c r="F87" s="21"/>
      <c r="G87" s="21"/>
      <c r="H87" s="21"/>
      <c r="I87" s="21"/>
      <c r="J87" s="22"/>
      <c r="K87" s="20"/>
      <c r="L87" s="21"/>
      <c r="M87" s="21"/>
      <c r="N87" s="21"/>
      <c r="O87" s="22"/>
    </row>
    <row r="88" spans="1:15" x14ac:dyDescent="0.2">
      <c r="A88" s="2">
        <v>58</v>
      </c>
      <c r="B88" s="3" t="s">
        <v>11</v>
      </c>
      <c r="C88" s="2" t="s">
        <v>12</v>
      </c>
      <c r="D88" s="2">
        <v>80</v>
      </c>
      <c r="E88" s="21"/>
      <c r="F88" s="21"/>
      <c r="G88" s="21">
        <f>ROUND(F88*E88,2)</f>
        <v>0</v>
      </c>
      <c r="H88" s="21"/>
      <c r="I88" s="21"/>
      <c r="J88" s="22">
        <f>SUM(G88:I88)</f>
        <v>0</v>
      </c>
      <c r="K88" s="20">
        <f t="shared" ref="K88" si="222">ROUND(E88*D88,2)</f>
        <v>0</v>
      </c>
      <c r="L88" s="21">
        <f t="shared" ref="L88" si="223">ROUND(G88*D88,2)</f>
        <v>0</v>
      </c>
      <c r="M88" s="21">
        <f t="shared" ref="M88" si="224">ROUND(H88*D88,2)</f>
        <v>0</v>
      </c>
      <c r="N88" s="21">
        <f t="shared" ref="N88" si="225">ROUND(I88*D88,2)</f>
        <v>0</v>
      </c>
      <c r="O88" s="22">
        <f t="shared" ref="O88" si="226">SUM(L88:N88)</f>
        <v>0</v>
      </c>
    </row>
    <row r="89" spans="1:15" x14ac:dyDescent="0.2">
      <c r="A89" s="2"/>
      <c r="B89" s="96" t="s">
        <v>13</v>
      </c>
      <c r="C89" s="2"/>
      <c r="D89" s="2"/>
      <c r="E89" s="21"/>
      <c r="F89" s="21"/>
      <c r="G89" s="21"/>
      <c r="H89" s="21"/>
      <c r="I89" s="21"/>
      <c r="J89" s="22"/>
      <c r="K89" s="20"/>
      <c r="L89" s="21"/>
      <c r="M89" s="21"/>
      <c r="N89" s="21"/>
      <c r="O89" s="22"/>
    </row>
    <row r="90" spans="1:15" x14ac:dyDescent="0.2">
      <c r="A90" s="2">
        <v>60</v>
      </c>
      <c r="B90" s="3" t="s">
        <v>14</v>
      </c>
      <c r="C90" s="2" t="s">
        <v>12</v>
      </c>
      <c r="D90" s="2">
        <v>60</v>
      </c>
      <c r="E90" s="21"/>
      <c r="F90" s="21"/>
      <c r="G90" s="21">
        <f>ROUND(F90*E90,2)</f>
        <v>0</v>
      </c>
      <c r="H90" s="21"/>
      <c r="I90" s="21"/>
      <c r="J90" s="22">
        <f>SUM(G90:I90)</f>
        <v>0</v>
      </c>
      <c r="K90" s="20">
        <f t="shared" ref="K90" si="227">ROUND(E90*D90,2)</f>
        <v>0</v>
      </c>
      <c r="L90" s="21">
        <f t="shared" ref="L90" si="228">ROUND(G90*D90,2)</f>
        <v>0</v>
      </c>
      <c r="M90" s="21">
        <f t="shared" ref="M90" si="229">ROUND(H90*D90,2)</f>
        <v>0</v>
      </c>
      <c r="N90" s="21">
        <f t="shared" ref="N90" si="230">ROUND(I90*D90,2)</f>
        <v>0</v>
      </c>
      <c r="O90" s="22">
        <f t="shared" ref="O90" si="231">SUM(L90:N90)</f>
        <v>0</v>
      </c>
    </row>
    <row r="91" spans="1:15" x14ac:dyDescent="0.2">
      <c r="A91" s="2">
        <f t="shared" si="187"/>
        <v>61</v>
      </c>
      <c r="B91" s="3" t="s">
        <v>15</v>
      </c>
      <c r="C91" s="2" t="s">
        <v>12</v>
      </c>
      <c r="D91" s="2">
        <v>60</v>
      </c>
      <c r="E91" s="21"/>
      <c r="F91" s="21"/>
      <c r="G91" s="21">
        <f t="shared" ref="G91:G100" si="232">ROUND(F91*E91,2)</f>
        <v>0</v>
      </c>
      <c r="H91" s="21"/>
      <c r="I91" s="21"/>
      <c r="J91" s="22">
        <f t="shared" ref="J91:J100" si="233">SUM(G91:I91)</f>
        <v>0</v>
      </c>
      <c r="K91" s="20">
        <f t="shared" ref="K91:K100" si="234">ROUND(E91*D91,2)</f>
        <v>0</v>
      </c>
      <c r="L91" s="21">
        <f t="shared" ref="L91:L100" si="235">ROUND(G91*D91,2)</f>
        <v>0</v>
      </c>
      <c r="M91" s="21">
        <f t="shared" ref="M91:M100" si="236">ROUND(H91*D91,2)</f>
        <v>0</v>
      </c>
      <c r="N91" s="21">
        <f t="shared" ref="N91:N100" si="237">ROUND(I91*D91,2)</f>
        <v>0</v>
      </c>
      <c r="O91" s="22">
        <f t="shared" ref="O91:O100" si="238">SUM(L91:N91)</f>
        <v>0</v>
      </c>
    </row>
    <row r="92" spans="1:15" x14ac:dyDescent="0.2">
      <c r="A92" s="2">
        <f t="shared" si="187"/>
        <v>62</v>
      </c>
      <c r="B92" s="3" t="s">
        <v>16</v>
      </c>
      <c r="C92" s="2" t="s">
        <v>12</v>
      </c>
      <c r="D92" s="2">
        <v>1600</v>
      </c>
      <c r="E92" s="21"/>
      <c r="F92" s="21"/>
      <c r="G92" s="21">
        <f t="shared" si="232"/>
        <v>0</v>
      </c>
      <c r="H92" s="21"/>
      <c r="I92" s="21"/>
      <c r="J92" s="22">
        <f t="shared" si="233"/>
        <v>0</v>
      </c>
      <c r="K92" s="20">
        <f t="shared" si="234"/>
        <v>0</v>
      </c>
      <c r="L92" s="21">
        <f t="shared" si="235"/>
        <v>0</v>
      </c>
      <c r="M92" s="21">
        <f t="shared" si="236"/>
        <v>0</v>
      </c>
      <c r="N92" s="21">
        <f t="shared" si="237"/>
        <v>0</v>
      </c>
      <c r="O92" s="22">
        <f t="shared" si="238"/>
        <v>0</v>
      </c>
    </row>
    <row r="93" spans="1:15" x14ac:dyDescent="0.2">
      <c r="A93" s="2">
        <f t="shared" si="187"/>
        <v>63</v>
      </c>
      <c r="B93" s="3" t="s">
        <v>17</v>
      </c>
      <c r="C93" s="2" t="s">
        <v>12</v>
      </c>
      <c r="D93" s="2">
        <v>425</v>
      </c>
      <c r="E93" s="21"/>
      <c r="F93" s="21"/>
      <c r="G93" s="21">
        <f t="shared" si="232"/>
        <v>0</v>
      </c>
      <c r="H93" s="21"/>
      <c r="I93" s="21"/>
      <c r="J93" s="22">
        <f t="shared" si="233"/>
        <v>0</v>
      </c>
      <c r="K93" s="20">
        <f t="shared" si="234"/>
        <v>0</v>
      </c>
      <c r="L93" s="21">
        <f t="shared" si="235"/>
        <v>0</v>
      </c>
      <c r="M93" s="21">
        <f t="shared" si="236"/>
        <v>0</v>
      </c>
      <c r="N93" s="21">
        <f t="shared" si="237"/>
        <v>0</v>
      </c>
      <c r="O93" s="22">
        <f t="shared" si="238"/>
        <v>0</v>
      </c>
    </row>
    <row r="94" spans="1:15" x14ac:dyDescent="0.2">
      <c r="A94" s="2">
        <f t="shared" si="187"/>
        <v>64</v>
      </c>
      <c r="B94" s="3" t="s">
        <v>18</v>
      </c>
      <c r="C94" s="2" t="s">
        <v>12</v>
      </c>
      <c r="D94" s="2">
        <v>140</v>
      </c>
      <c r="E94" s="21"/>
      <c r="F94" s="21"/>
      <c r="G94" s="21">
        <f t="shared" si="232"/>
        <v>0</v>
      </c>
      <c r="H94" s="21"/>
      <c r="I94" s="21"/>
      <c r="J94" s="22">
        <f t="shared" si="233"/>
        <v>0</v>
      </c>
      <c r="K94" s="20">
        <f t="shared" si="234"/>
        <v>0</v>
      </c>
      <c r="L94" s="21">
        <f t="shared" si="235"/>
        <v>0</v>
      </c>
      <c r="M94" s="21">
        <f t="shared" si="236"/>
        <v>0</v>
      </c>
      <c r="N94" s="21">
        <f t="shared" si="237"/>
        <v>0</v>
      </c>
      <c r="O94" s="22">
        <f t="shared" si="238"/>
        <v>0</v>
      </c>
    </row>
    <row r="95" spans="1:15" x14ac:dyDescent="0.2">
      <c r="A95" s="2">
        <f t="shared" si="187"/>
        <v>65</v>
      </c>
      <c r="B95" s="3" t="s">
        <v>19</v>
      </c>
      <c r="C95" s="2" t="s">
        <v>12</v>
      </c>
      <c r="D95" s="2">
        <v>50</v>
      </c>
      <c r="E95" s="21"/>
      <c r="F95" s="21"/>
      <c r="G95" s="21">
        <f t="shared" si="232"/>
        <v>0</v>
      </c>
      <c r="H95" s="21"/>
      <c r="I95" s="21"/>
      <c r="J95" s="22">
        <f t="shared" si="233"/>
        <v>0</v>
      </c>
      <c r="K95" s="20">
        <f t="shared" si="234"/>
        <v>0</v>
      </c>
      <c r="L95" s="21">
        <f t="shared" si="235"/>
        <v>0</v>
      </c>
      <c r="M95" s="21">
        <f t="shared" si="236"/>
        <v>0</v>
      </c>
      <c r="N95" s="21">
        <f t="shared" si="237"/>
        <v>0</v>
      </c>
      <c r="O95" s="22">
        <f t="shared" si="238"/>
        <v>0</v>
      </c>
    </row>
    <row r="96" spans="1:15" x14ac:dyDescent="0.2">
      <c r="A96" s="2">
        <f t="shared" si="187"/>
        <v>66</v>
      </c>
      <c r="B96" s="3" t="s">
        <v>20</v>
      </c>
      <c r="C96" s="2" t="s">
        <v>12</v>
      </c>
      <c r="D96" s="2">
        <v>75</v>
      </c>
      <c r="E96" s="21"/>
      <c r="F96" s="21"/>
      <c r="G96" s="21">
        <f t="shared" si="232"/>
        <v>0</v>
      </c>
      <c r="H96" s="21"/>
      <c r="I96" s="21"/>
      <c r="J96" s="22">
        <f t="shared" si="233"/>
        <v>0</v>
      </c>
      <c r="K96" s="20">
        <f t="shared" si="234"/>
        <v>0</v>
      </c>
      <c r="L96" s="21">
        <f t="shared" si="235"/>
        <v>0</v>
      </c>
      <c r="M96" s="21">
        <f t="shared" si="236"/>
        <v>0</v>
      </c>
      <c r="N96" s="21">
        <f t="shared" si="237"/>
        <v>0</v>
      </c>
      <c r="O96" s="22">
        <f t="shared" si="238"/>
        <v>0</v>
      </c>
    </row>
    <row r="97" spans="1:15" x14ac:dyDescent="0.2">
      <c r="A97" s="2">
        <f t="shared" si="187"/>
        <v>67</v>
      </c>
      <c r="B97" s="3" t="s">
        <v>21</v>
      </c>
      <c r="C97" s="2" t="s">
        <v>12</v>
      </c>
      <c r="D97" s="2">
        <v>270</v>
      </c>
      <c r="E97" s="21"/>
      <c r="F97" s="21"/>
      <c r="G97" s="21">
        <f t="shared" si="232"/>
        <v>0</v>
      </c>
      <c r="H97" s="21"/>
      <c r="I97" s="21"/>
      <c r="J97" s="22">
        <f t="shared" si="233"/>
        <v>0</v>
      </c>
      <c r="K97" s="20">
        <f t="shared" si="234"/>
        <v>0</v>
      </c>
      <c r="L97" s="21">
        <f t="shared" si="235"/>
        <v>0</v>
      </c>
      <c r="M97" s="21">
        <f t="shared" si="236"/>
        <v>0</v>
      </c>
      <c r="N97" s="21">
        <f t="shared" si="237"/>
        <v>0</v>
      </c>
      <c r="O97" s="22">
        <f t="shared" si="238"/>
        <v>0</v>
      </c>
    </row>
    <row r="98" spans="1:15" x14ac:dyDescent="0.2">
      <c r="A98" s="2">
        <f t="shared" si="187"/>
        <v>68</v>
      </c>
      <c r="B98" s="3" t="s">
        <v>22</v>
      </c>
      <c r="C98" s="2" t="s">
        <v>12</v>
      </c>
      <c r="D98" s="2">
        <v>730</v>
      </c>
      <c r="E98" s="21"/>
      <c r="F98" s="21"/>
      <c r="G98" s="21">
        <f t="shared" si="232"/>
        <v>0</v>
      </c>
      <c r="H98" s="21"/>
      <c r="I98" s="21"/>
      <c r="J98" s="22">
        <f t="shared" si="233"/>
        <v>0</v>
      </c>
      <c r="K98" s="20">
        <f t="shared" si="234"/>
        <v>0</v>
      </c>
      <c r="L98" s="21">
        <f t="shared" si="235"/>
        <v>0</v>
      </c>
      <c r="M98" s="21">
        <f t="shared" si="236"/>
        <v>0</v>
      </c>
      <c r="N98" s="21">
        <f t="shared" si="237"/>
        <v>0</v>
      </c>
      <c r="O98" s="22">
        <f t="shared" si="238"/>
        <v>0</v>
      </c>
    </row>
    <row r="99" spans="1:15" x14ac:dyDescent="0.2">
      <c r="A99" s="2">
        <f t="shared" si="187"/>
        <v>69</v>
      </c>
      <c r="B99" s="3" t="s">
        <v>23</v>
      </c>
      <c r="C99" s="2" t="s">
        <v>12</v>
      </c>
      <c r="D99" s="2">
        <v>550</v>
      </c>
      <c r="E99" s="21"/>
      <c r="F99" s="21"/>
      <c r="G99" s="21">
        <f t="shared" si="232"/>
        <v>0</v>
      </c>
      <c r="H99" s="21"/>
      <c r="I99" s="21"/>
      <c r="J99" s="22">
        <f t="shared" si="233"/>
        <v>0</v>
      </c>
      <c r="K99" s="20">
        <f t="shared" si="234"/>
        <v>0</v>
      </c>
      <c r="L99" s="21">
        <f t="shared" si="235"/>
        <v>0</v>
      </c>
      <c r="M99" s="21">
        <f t="shared" si="236"/>
        <v>0</v>
      </c>
      <c r="N99" s="21">
        <f t="shared" si="237"/>
        <v>0</v>
      </c>
      <c r="O99" s="22">
        <f t="shared" si="238"/>
        <v>0</v>
      </c>
    </row>
    <row r="100" spans="1:15" x14ac:dyDescent="0.2">
      <c r="A100" s="2">
        <f t="shared" si="187"/>
        <v>70</v>
      </c>
      <c r="B100" s="3" t="s">
        <v>21</v>
      </c>
      <c r="C100" s="2" t="s">
        <v>12</v>
      </c>
      <c r="D100" s="2">
        <v>270</v>
      </c>
      <c r="E100" s="21"/>
      <c r="F100" s="21"/>
      <c r="G100" s="21">
        <f t="shared" si="232"/>
        <v>0</v>
      </c>
      <c r="H100" s="21"/>
      <c r="I100" s="21"/>
      <c r="J100" s="22">
        <f t="shared" si="233"/>
        <v>0</v>
      </c>
      <c r="K100" s="20">
        <f t="shared" si="234"/>
        <v>0</v>
      </c>
      <c r="L100" s="21">
        <f t="shared" si="235"/>
        <v>0</v>
      </c>
      <c r="M100" s="21">
        <f t="shared" si="236"/>
        <v>0</v>
      </c>
      <c r="N100" s="21">
        <f t="shared" si="237"/>
        <v>0</v>
      </c>
      <c r="O100" s="22">
        <f t="shared" si="238"/>
        <v>0</v>
      </c>
    </row>
    <row r="101" spans="1:15" x14ac:dyDescent="0.2">
      <c r="A101" s="2"/>
      <c r="B101" s="96" t="s">
        <v>24</v>
      </c>
      <c r="C101" s="2"/>
      <c r="D101" s="2"/>
      <c r="E101" s="21"/>
      <c r="F101" s="21"/>
      <c r="G101" s="21"/>
      <c r="H101" s="21"/>
      <c r="I101" s="21"/>
      <c r="J101" s="22"/>
      <c r="K101" s="20"/>
      <c r="L101" s="21"/>
      <c r="M101" s="21"/>
      <c r="N101" s="21"/>
      <c r="O101" s="22"/>
    </row>
    <row r="102" spans="1:15" x14ac:dyDescent="0.2">
      <c r="A102" s="2">
        <v>71</v>
      </c>
      <c r="B102" s="8" t="s">
        <v>25</v>
      </c>
      <c r="C102" s="2" t="s">
        <v>12</v>
      </c>
      <c r="D102" s="2">
        <v>100</v>
      </c>
      <c r="E102" s="21"/>
      <c r="F102" s="21"/>
      <c r="G102" s="21">
        <f>ROUND(F102*E102,2)</f>
        <v>0</v>
      </c>
      <c r="H102" s="21"/>
      <c r="I102" s="21"/>
      <c r="J102" s="22">
        <f>SUM(G102:I102)</f>
        <v>0</v>
      </c>
      <c r="K102" s="20">
        <f t="shared" ref="K102:K104" si="239">ROUND(E102*D102,2)</f>
        <v>0</v>
      </c>
      <c r="L102" s="21">
        <f t="shared" ref="L102:L104" si="240">ROUND(G102*D102,2)</f>
        <v>0</v>
      </c>
      <c r="M102" s="21">
        <f t="shared" ref="M102:M104" si="241">ROUND(H102*D102,2)</f>
        <v>0</v>
      </c>
      <c r="N102" s="21">
        <f t="shared" ref="N102:N104" si="242">ROUND(I102*D102,2)</f>
        <v>0</v>
      </c>
      <c r="O102" s="22">
        <f t="shared" ref="O102:O104" si="243">SUM(L102:N102)</f>
        <v>0</v>
      </c>
    </row>
    <row r="103" spans="1:15" x14ac:dyDescent="0.2">
      <c r="A103" s="2">
        <f t="shared" si="187"/>
        <v>72</v>
      </c>
      <c r="B103" s="8" t="s">
        <v>26</v>
      </c>
      <c r="C103" s="2" t="s">
        <v>12</v>
      </c>
      <c r="D103" s="2">
        <v>200</v>
      </c>
      <c r="E103" s="21"/>
      <c r="F103" s="21"/>
      <c r="G103" s="21">
        <f>ROUND(F103*E103,2)</f>
        <v>0</v>
      </c>
      <c r="H103" s="21"/>
      <c r="I103" s="21"/>
      <c r="J103" s="22">
        <f>SUM(G103:I103)</f>
        <v>0</v>
      </c>
      <c r="K103" s="20">
        <f t="shared" si="239"/>
        <v>0</v>
      </c>
      <c r="L103" s="21">
        <f t="shared" si="240"/>
        <v>0</v>
      </c>
      <c r="M103" s="21">
        <f t="shared" si="241"/>
        <v>0</v>
      </c>
      <c r="N103" s="21">
        <f t="shared" si="242"/>
        <v>0</v>
      </c>
      <c r="O103" s="22">
        <f t="shared" si="243"/>
        <v>0</v>
      </c>
    </row>
    <row r="104" spans="1:15" x14ac:dyDescent="0.2">
      <c r="A104" s="2">
        <f t="shared" si="187"/>
        <v>73</v>
      </c>
      <c r="B104" s="8" t="s">
        <v>27</v>
      </c>
      <c r="C104" s="2" t="s">
        <v>12</v>
      </c>
      <c r="D104" s="2">
        <v>300</v>
      </c>
      <c r="E104" s="21"/>
      <c r="F104" s="21"/>
      <c r="G104" s="21">
        <f>ROUND(F104*E104,2)</f>
        <v>0</v>
      </c>
      <c r="H104" s="21"/>
      <c r="I104" s="21"/>
      <c r="J104" s="22">
        <f>SUM(G104:I104)</f>
        <v>0</v>
      </c>
      <c r="K104" s="20">
        <f t="shared" si="239"/>
        <v>0</v>
      </c>
      <c r="L104" s="21">
        <f t="shared" si="240"/>
        <v>0</v>
      </c>
      <c r="M104" s="21">
        <f t="shared" si="241"/>
        <v>0</v>
      </c>
      <c r="N104" s="21">
        <f t="shared" si="242"/>
        <v>0</v>
      </c>
      <c r="O104" s="22">
        <f t="shared" si="243"/>
        <v>0</v>
      </c>
    </row>
    <row r="105" spans="1:15" x14ac:dyDescent="0.2">
      <c r="A105" s="2"/>
      <c r="B105" s="97" t="s">
        <v>28</v>
      </c>
      <c r="C105" s="2"/>
      <c r="D105" s="2"/>
      <c r="E105" s="21"/>
      <c r="F105" s="21"/>
      <c r="G105" s="21"/>
      <c r="H105" s="21"/>
      <c r="I105" s="21"/>
      <c r="J105" s="22"/>
      <c r="K105" s="20"/>
      <c r="L105" s="21"/>
      <c r="M105" s="21"/>
      <c r="N105" s="21"/>
      <c r="O105" s="22"/>
    </row>
    <row r="106" spans="1:15" x14ac:dyDescent="0.2">
      <c r="A106" s="2">
        <v>74</v>
      </c>
      <c r="B106" s="8" t="s">
        <v>29</v>
      </c>
      <c r="C106" s="2" t="s">
        <v>12</v>
      </c>
      <c r="D106" s="2">
        <v>100</v>
      </c>
      <c r="E106" s="21"/>
      <c r="F106" s="21"/>
      <c r="G106" s="21">
        <f t="shared" ref="G106:G109" si="244">ROUND(F106*E106,2)</f>
        <v>0</v>
      </c>
      <c r="H106" s="21"/>
      <c r="I106" s="21"/>
      <c r="J106" s="22">
        <f t="shared" ref="J106:J109" si="245">SUM(G106:I106)</f>
        <v>0</v>
      </c>
      <c r="K106" s="20">
        <f t="shared" ref="K106:K109" si="246">ROUND(E106*D106,2)</f>
        <v>0</v>
      </c>
      <c r="L106" s="21">
        <f t="shared" ref="L106:L109" si="247">ROUND(G106*D106,2)</f>
        <v>0</v>
      </c>
      <c r="M106" s="21">
        <f t="shared" ref="M106:M109" si="248">ROUND(H106*D106,2)</f>
        <v>0</v>
      </c>
      <c r="N106" s="21">
        <f t="shared" ref="N106:N109" si="249">ROUND(I106*D106,2)</f>
        <v>0</v>
      </c>
      <c r="O106" s="22">
        <f t="shared" ref="O106:O109" si="250">SUM(L106:N106)</f>
        <v>0</v>
      </c>
    </row>
    <row r="107" spans="1:15" x14ac:dyDescent="0.2">
      <c r="A107" s="2">
        <f t="shared" si="187"/>
        <v>75</v>
      </c>
      <c r="B107" s="8" t="s">
        <v>30</v>
      </c>
      <c r="C107" s="2" t="s">
        <v>12</v>
      </c>
      <c r="D107" s="2">
        <v>100</v>
      </c>
      <c r="E107" s="21"/>
      <c r="F107" s="21"/>
      <c r="G107" s="21">
        <f t="shared" si="244"/>
        <v>0</v>
      </c>
      <c r="H107" s="21"/>
      <c r="I107" s="21"/>
      <c r="J107" s="22">
        <f t="shared" si="245"/>
        <v>0</v>
      </c>
      <c r="K107" s="20">
        <f t="shared" si="246"/>
        <v>0</v>
      </c>
      <c r="L107" s="21">
        <f t="shared" si="247"/>
        <v>0</v>
      </c>
      <c r="M107" s="21">
        <f t="shared" si="248"/>
        <v>0</v>
      </c>
      <c r="N107" s="21">
        <f t="shared" si="249"/>
        <v>0</v>
      </c>
      <c r="O107" s="22">
        <f t="shared" si="250"/>
        <v>0</v>
      </c>
    </row>
    <row r="108" spans="1:15" x14ac:dyDescent="0.2">
      <c r="A108" s="2">
        <f t="shared" si="187"/>
        <v>76</v>
      </c>
      <c r="B108" s="8" t="s">
        <v>31</v>
      </c>
      <c r="C108" s="2" t="s">
        <v>12</v>
      </c>
      <c r="D108" s="2">
        <v>100</v>
      </c>
      <c r="E108" s="21"/>
      <c r="F108" s="21"/>
      <c r="G108" s="21">
        <f t="shared" si="244"/>
        <v>0</v>
      </c>
      <c r="H108" s="21"/>
      <c r="I108" s="21"/>
      <c r="J108" s="22">
        <f t="shared" si="245"/>
        <v>0</v>
      </c>
      <c r="K108" s="20">
        <f t="shared" si="246"/>
        <v>0</v>
      </c>
      <c r="L108" s="21">
        <f t="shared" si="247"/>
        <v>0</v>
      </c>
      <c r="M108" s="21">
        <f t="shared" si="248"/>
        <v>0</v>
      </c>
      <c r="N108" s="21">
        <f t="shared" si="249"/>
        <v>0</v>
      </c>
      <c r="O108" s="22">
        <f t="shared" si="250"/>
        <v>0</v>
      </c>
    </row>
    <row r="109" spans="1:15" x14ac:dyDescent="0.2">
      <c r="A109" s="2">
        <f t="shared" si="187"/>
        <v>77</v>
      </c>
      <c r="B109" s="8" t="s">
        <v>32</v>
      </c>
      <c r="C109" s="2" t="s">
        <v>12</v>
      </c>
      <c r="D109" s="2">
        <v>25</v>
      </c>
      <c r="E109" s="21"/>
      <c r="F109" s="21"/>
      <c r="G109" s="21">
        <f t="shared" si="244"/>
        <v>0</v>
      </c>
      <c r="H109" s="21"/>
      <c r="I109" s="21"/>
      <c r="J109" s="22">
        <f t="shared" si="245"/>
        <v>0</v>
      </c>
      <c r="K109" s="20">
        <f t="shared" si="246"/>
        <v>0</v>
      </c>
      <c r="L109" s="21">
        <f t="shared" si="247"/>
        <v>0</v>
      </c>
      <c r="M109" s="21">
        <f t="shared" si="248"/>
        <v>0</v>
      </c>
      <c r="N109" s="21">
        <f t="shared" si="249"/>
        <v>0</v>
      </c>
      <c r="O109" s="22">
        <f t="shared" si="250"/>
        <v>0</v>
      </c>
    </row>
    <row r="110" spans="1:15" ht="24" x14ac:dyDescent="0.2">
      <c r="A110" s="2"/>
      <c r="B110" s="7" t="s">
        <v>127</v>
      </c>
      <c r="C110" s="2"/>
      <c r="D110" s="2"/>
      <c r="E110" s="21"/>
      <c r="F110" s="21"/>
      <c r="G110" s="21"/>
      <c r="H110" s="21"/>
      <c r="I110" s="21"/>
      <c r="J110" s="22"/>
      <c r="K110" s="20"/>
      <c r="L110" s="21"/>
      <c r="M110" s="21"/>
      <c r="N110" s="21"/>
      <c r="O110" s="22"/>
    </row>
    <row r="111" spans="1:15" ht="24" x14ac:dyDescent="0.2">
      <c r="A111" s="2">
        <v>78</v>
      </c>
      <c r="B111" s="3" t="s">
        <v>33</v>
      </c>
      <c r="C111" s="2" t="s">
        <v>12</v>
      </c>
      <c r="D111" s="2">
        <v>270</v>
      </c>
      <c r="E111" s="21"/>
      <c r="F111" s="21"/>
      <c r="G111" s="21">
        <f t="shared" ref="G111" si="251">ROUND(F111*E111,2)</f>
        <v>0</v>
      </c>
      <c r="H111" s="21"/>
      <c r="I111" s="21"/>
      <c r="J111" s="22">
        <f>SUM(G111:I111)</f>
        <v>0</v>
      </c>
      <c r="K111" s="20">
        <f>ROUND(E111*D111,2)</f>
        <v>0</v>
      </c>
      <c r="L111" s="21">
        <f>ROUND(G111*D111,2)</f>
        <v>0</v>
      </c>
      <c r="M111" s="21">
        <f>ROUND(H111*D111,2)</f>
        <v>0</v>
      </c>
      <c r="N111" s="21">
        <f>ROUND(I111*D111,2)</f>
        <v>0</v>
      </c>
      <c r="O111" s="22">
        <f>SUM(L111:N111)</f>
        <v>0</v>
      </c>
    </row>
    <row r="112" spans="1:15" ht="24" x14ac:dyDescent="0.2">
      <c r="A112" s="2">
        <f t="shared" si="187"/>
        <v>79</v>
      </c>
      <c r="B112" s="3" t="s">
        <v>34</v>
      </c>
      <c r="C112" s="2" t="s">
        <v>12</v>
      </c>
      <c r="D112" s="2">
        <v>335</v>
      </c>
      <c r="E112" s="21"/>
      <c r="F112" s="21"/>
      <c r="G112" s="21">
        <f t="shared" ref="G112" si="252">ROUND(F112*E112,2)</f>
        <v>0</v>
      </c>
      <c r="H112" s="21"/>
      <c r="I112" s="21"/>
      <c r="J112" s="22">
        <f>SUM(G112:I112)</f>
        <v>0</v>
      </c>
      <c r="K112" s="20">
        <f>ROUND(E112*D112,2)</f>
        <v>0</v>
      </c>
      <c r="L112" s="21">
        <f>ROUND(G112*D112,2)</f>
        <v>0</v>
      </c>
      <c r="M112" s="21">
        <f>ROUND(H112*D112,2)</f>
        <v>0</v>
      </c>
      <c r="N112" s="21">
        <f>ROUND(I112*D112,2)</f>
        <v>0</v>
      </c>
      <c r="O112" s="22">
        <f>SUM(L112:N112)</f>
        <v>0</v>
      </c>
    </row>
    <row r="113" spans="1:15" ht="24" x14ac:dyDescent="0.2">
      <c r="A113" s="2">
        <f t="shared" si="187"/>
        <v>80</v>
      </c>
      <c r="B113" s="3" t="s">
        <v>115</v>
      </c>
      <c r="C113" s="2" t="s">
        <v>12</v>
      </c>
      <c r="D113" s="2">
        <v>90</v>
      </c>
      <c r="E113" s="21"/>
      <c r="F113" s="21"/>
      <c r="G113" s="21">
        <f t="shared" ref="G113:G116" si="253">ROUND(F113*E113,2)</f>
        <v>0</v>
      </c>
      <c r="H113" s="21"/>
      <c r="I113" s="21"/>
      <c r="J113" s="22">
        <f>SUM(G113:I113)</f>
        <v>0</v>
      </c>
      <c r="K113" s="20">
        <f>ROUND(E113*D113,2)</f>
        <v>0</v>
      </c>
      <c r="L113" s="21">
        <f>ROUND(G113*D113,2)</f>
        <v>0</v>
      </c>
      <c r="M113" s="21">
        <f>ROUND(H113*D113,2)</f>
        <v>0</v>
      </c>
      <c r="N113" s="21">
        <f>ROUND(I113*D113,2)</f>
        <v>0</v>
      </c>
      <c r="O113" s="22">
        <f>SUM(L113:N113)</f>
        <v>0</v>
      </c>
    </row>
    <row r="114" spans="1:15" x14ac:dyDescent="0.2">
      <c r="A114" s="2">
        <f t="shared" si="187"/>
        <v>81</v>
      </c>
      <c r="B114" s="3" t="s">
        <v>35</v>
      </c>
      <c r="C114" s="2" t="s">
        <v>79</v>
      </c>
      <c r="D114" s="2">
        <v>20</v>
      </c>
      <c r="E114" s="21"/>
      <c r="F114" s="21"/>
      <c r="G114" s="21">
        <f t="shared" si="253"/>
        <v>0</v>
      </c>
      <c r="H114" s="21"/>
      <c r="I114" s="21"/>
      <c r="J114" s="22">
        <f t="shared" ref="J114:J116" si="254">SUM(G114:I114)</f>
        <v>0</v>
      </c>
      <c r="K114" s="20">
        <f t="shared" ref="K114:K116" si="255">ROUND(E114*D114,2)</f>
        <v>0</v>
      </c>
      <c r="L114" s="21">
        <f t="shared" ref="L114:L116" si="256">ROUND(G114*D114,2)</f>
        <v>0</v>
      </c>
      <c r="M114" s="21">
        <f t="shared" ref="M114:M116" si="257">ROUND(H114*D114,2)</f>
        <v>0</v>
      </c>
      <c r="N114" s="21">
        <f t="shared" ref="N114:N116" si="258">ROUND(I114*D114,2)</f>
        <v>0</v>
      </c>
      <c r="O114" s="22">
        <f t="shared" ref="O114:O116" si="259">SUM(L114:N114)</f>
        <v>0</v>
      </c>
    </row>
    <row r="115" spans="1:15" ht="24" x14ac:dyDescent="0.2">
      <c r="A115" s="2">
        <f t="shared" si="187"/>
        <v>82</v>
      </c>
      <c r="B115" s="3" t="s">
        <v>36</v>
      </c>
      <c r="C115" s="2" t="s">
        <v>79</v>
      </c>
      <c r="D115" s="2">
        <v>8</v>
      </c>
      <c r="E115" s="21"/>
      <c r="F115" s="21"/>
      <c r="G115" s="21">
        <f t="shared" si="253"/>
        <v>0</v>
      </c>
      <c r="H115" s="21"/>
      <c r="I115" s="21"/>
      <c r="J115" s="22">
        <f t="shared" si="254"/>
        <v>0</v>
      </c>
      <c r="K115" s="20">
        <f t="shared" si="255"/>
        <v>0</v>
      </c>
      <c r="L115" s="21">
        <f t="shared" si="256"/>
        <v>0</v>
      </c>
      <c r="M115" s="21">
        <f t="shared" si="257"/>
        <v>0</v>
      </c>
      <c r="N115" s="21">
        <f t="shared" si="258"/>
        <v>0</v>
      </c>
      <c r="O115" s="22">
        <f t="shared" si="259"/>
        <v>0</v>
      </c>
    </row>
    <row r="116" spans="1:15" x14ac:dyDescent="0.2">
      <c r="A116" s="2">
        <f t="shared" si="187"/>
        <v>83</v>
      </c>
      <c r="B116" s="3" t="s">
        <v>37</v>
      </c>
      <c r="C116" s="2" t="s">
        <v>79</v>
      </c>
      <c r="D116" s="2">
        <v>8</v>
      </c>
      <c r="E116" s="21"/>
      <c r="F116" s="21"/>
      <c r="G116" s="21">
        <f t="shared" si="253"/>
        <v>0</v>
      </c>
      <c r="H116" s="21"/>
      <c r="I116" s="21"/>
      <c r="J116" s="22">
        <f t="shared" si="254"/>
        <v>0</v>
      </c>
      <c r="K116" s="20">
        <f t="shared" si="255"/>
        <v>0</v>
      </c>
      <c r="L116" s="21">
        <f t="shared" si="256"/>
        <v>0</v>
      </c>
      <c r="M116" s="21">
        <f t="shared" si="257"/>
        <v>0</v>
      </c>
      <c r="N116" s="21">
        <f t="shared" si="258"/>
        <v>0</v>
      </c>
      <c r="O116" s="22">
        <f t="shared" si="259"/>
        <v>0</v>
      </c>
    </row>
    <row r="117" spans="1:15" x14ac:dyDescent="0.2">
      <c r="A117" s="2">
        <f t="shared" si="187"/>
        <v>84</v>
      </c>
      <c r="B117" s="3" t="s">
        <v>38</v>
      </c>
      <c r="C117" s="2" t="s">
        <v>79</v>
      </c>
      <c r="D117" s="2">
        <v>2</v>
      </c>
      <c r="E117" s="21"/>
      <c r="F117" s="21"/>
      <c r="G117" s="21">
        <f t="shared" ref="G117:G118" si="260">ROUND(F117*E117,2)</f>
        <v>0</v>
      </c>
      <c r="H117" s="21"/>
      <c r="I117" s="21"/>
      <c r="J117" s="22">
        <f t="shared" ref="J117:J118" si="261">SUM(G117:I117)</f>
        <v>0</v>
      </c>
      <c r="K117" s="20">
        <f t="shared" ref="K117:K118" si="262">ROUND(E117*D117,2)</f>
        <v>0</v>
      </c>
      <c r="L117" s="21">
        <f t="shared" ref="L117:L118" si="263">ROUND(G117*D117,2)</f>
        <v>0</v>
      </c>
      <c r="M117" s="21">
        <f t="shared" ref="M117:M118" si="264">ROUND(H117*D117,2)</f>
        <v>0</v>
      </c>
      <c r="N117" s="21">
        <f t="shared" ref="N117:N118" si="265">ROUND(I117*D117,2)</f>
        <v>0</v>
      </c>
      <c r="O117" s="22">
        <f t="shared" ref="O117:O118" si="266">SUM(L117:N117)</f>
        <v>0</v>
      </c>
    </row>
    <row r="118" spans="1:15" x14ac:dyDescent="0.2">
      <c r="A118" s="2">
        <f t="shared" si="187"/>
        <v>85</v>
      </c>
      <c r="B118" s="3" t="s">
        <v>39</v>
      </c>
      <c r="C118" s="2" t="s">
        <v>79</v>
      </c>
      <c r="D118" s="2">
        <v>8</v>
      </c>
      <c r="E118" s="21"/>
      <c r="F118" s="21"/>
      <c r="G118" s="21">
        <f t="shared" si="260"/>
        <v>0</v>
      </c>
      <c r="H118" s="21"/>
      <c r="I118" s="21"/>
      <c r="J118" s="22">
        <f t="shared" si="261"/>
        <v>0</v>
      </c>
      <c r="K118" s="20">
        <f t="shared" si="262"/>
        <v>0</v>
      </c>
      <c r="L118" s="21">
        <f t="shared" si="263"/>
        <v>0</v>
      </c>
      <c r="M118" s="21">
        <f t="shared" si="264"/>
        <v>0</v>
      </c>
      <c r="N118" s="21">
        <f t="shared" si="265"/>
        <v>0</v>
      </c>
      <c r="O118" s="22">
        <f t="shared" si="266"/>
        <v>0</v>
      </c>
    </row>
    <row r="119" spans="1:15" x14ac:dyDescent="0.2">
      <c r="A119" s="2">
        <f t="shared" si="187"/>
        <v>86</v>
      </c>
      <c r="B119" s="3" t="s">
        <v>9</v>
      </c>
      <c r="C119" s="2" t="s">
        <v>0</v>
      </c>
      <c r="D119" s="2">
        <v>1</v>
      </c>
      <c r="E119" s="21"/>
      <c r="F119" s="21"/>
      <c r="G119" s="21"/>
      <c r="H119" s="21"/>
      <c r="I119" s="21"/>
      <c r="J119" s="22">
        <f t="shared" ref="J119:J120" si="267">SUM(G119:I119)</f>
        <v>0</v>
      </c>
      <c r="K119" s="20">
        <f t="shared" ref="K119:K120" si="268">ROUND(E119*D119,2)</f>
        <v>0</v>
      </c>
      <c r="L119" s="21">
        <f t="shared" ref="L119:L120" si="269">ROUND(G119*D119,2)</f>
        <v>0</v>
      </c>
      <c r="M119" s="21">
        <f t="shared" ref="M119:M120" si="270">ROUND(H119*D119,2)</f>
        <v>0</v>
      </c>
      <c r="N119" s="21">
        <f t="shared" ref="N119:N121" si="271">ROUND(I119*D119,2)</f>
        <v>0</v>
      </c>
      <c r="O119" s="22">
        <f t="shared" ref="O119:O120" si="272">SUM(L119:N119)</f>
        <v>0</v>
      </c>
    </row>
    <row r="120" spans="1:15" ht="24" x14ac:dyDescent="0.2">
      <c r="A120" s="2">
        <f t="shared" si="187"/>
        <v>87</v>
      </c>
      <c r="B120" s="8" t="s">
        <v>162</v>
      </c>
      <c r="C120" s="2" t="s">
        <v>0</v>
      </c>
      <c r="D120" s="2">
        <v>1</v>
      </c>
      <c r="E120" s="21"/>
      <c r="F120" s="21"/>
      <c r="G120" s="87">
        <f t="shared" ref="G120" si="273">ROUND(F120*E120,2)</f>
        <v>0</v>
      </c>
      <c r="H120" s="88"/>
      <c r="I120" s="86"/>
      <c r="J120" s="22">
        <f t="shared" si="267"/>
        <v>0</v>
      </c>
      <c r="K120" s="86">
        <f t="shared" si="268"/>
        <v>0</v>
      </c>
      <c r="L120" s="21">
        <f t="shared" si="269"/>
        <v>0</v>
      </c>
      <c r="M120" s="21">
        <f t="shared" si="270"/>
        <v>0</v>
      </c>
      <c r="N120" s="21">
        <f t="shared" si="271"/>
        <v>0</v>
      </c>
      <c r="O120" s="22">
        <f t="shared" si="272"/>
        <v>0</v>
      </c>
    </row>
    <row r="121" spans="1:15" ht="24" x14ac:dyDescent="0.2">
      <c r="A121" s="2">
        <f t="shared" si="187"/>
        <v>88</v>
      </c>
      <c r="B121" s="8" t="s">
        <v>163</v>
      </c>
      <c r="C121" s="2" t="s">
        <v>0</v>
      </c>
      <c r="D121" s="2">
        <v>2</v>
      </c>
      <c r="E121" s="21"/>
      <c r="F121" s="21"/>
      <c r="G121" s="89">
        <f>ROUND(F121*E121,2)</f>
        <v>0</v>
      </c>
      <c r="H121" s="89"/>
      <c r="I121" s="21"/>
      <c r="J121" s="90">
        <f>SUM(G121:I121)</f>
        <v>0</v>
      </c>
      <c r="K121" s="91">
        <f>ROUND(E121*D121,2)</f>
        <v>0</v>
      </c>
      <c r="L121" s="89">
        <f>ROUND(G121*D121,2)</f>
        <v>0</v>
      </c>
      <c r="M121" s="89">
        <f>ROUND(H121*D121,2)</f>
        <v>0</v>
      </c>
      <c r="N121" s="21">
        <f t="shared" si="271"/>
        <v>0</v>
      </c>
      <c r="O121" s="90">
        <f>SUM(L121:N121)</f>
        <v>0</v>
      </c>
    </row>
    <row r="122" spans="1:15" ht="48" x14ac:dyDescent="0.2">
      <c r="A122" s="2">
        <f t="shared" si="187"/>
        <v>89</v>
      </c>
      <c r="B122" s="8" t="s">
        <v>80</v>
      </c>
      <c r="C122" s="2" t="s">
        <v>12</v>
      </c>
      <c r="D122" s="2">
        <v>20</v>
      </c>
      <c r="E122" s="21"/>
      <c r="F122" s="21"/>
      <c r="G122" s="21">
        <f t="shared" ref="G122:G123" si="274">ROUND(F122*E122,2)</f>
        <v>0</v>
      </c>
      <c r="H122" s="21"/>
      <c r="I122" s="21"/>
      <c r="J122" s="22">
        <f t="shared" ref="J122:J123" si="275">SUM(G122:I122)</f>
        <v>0</v>
      </c>
      <c r="K122" s="20">
        <f t="shared" ref="K122:K123" si="276">ROUND(E122*D122,2)</f>
        <v>0</v>
      </c>
      <c r="L122" s="21">
        <f t="shared" ref="L122:L123" si="277">ROUND(G122*D122,2)</f>
        <v>0</v>
      </c>
      <c r="M122" s="21">
        <f t="shared" ref="M122:M123" si="278">ROUND(H122*D122,2)</f>
        <v>0</v>
      </c>
      <c r="N122" s="21">
        <f t="shared" ref="N122:N123" si="279">ROUND(I122*D122,2)</f>
        <v>0</v>
      </c>
      <c r="O122" s="22">
        <f t="shared" ref="O122:O123" si="280">SUM(L122:N122)</f>
        <v>0</v>
      </c>
    </row>
    <row r="123" spans="1:15" ht="24" x14ac:dyDescent="0.2">
      <c r="A123" s="2">
        <f t="shared" si="187"/>
        <v>90</v>
      </c>
      <c r="B123" s="8" t="s">
        <v>40</v>
      </c>
      <c r="C123" s="2" t="s">
        <v>12</v>
      </c>
      <c r="D123" s="2">
        <v>16</v>
      </c>
      <c r="E123" s="21"/>
      <c r="F123" s="21"/>
      <c r="G123" s="21">
        <f t="shared" si="274"/>
        <v>0</v>
      </c>
      <c r="H123" s="21"/>
      <c r="I123" s="21"/>
      <c r="J123" s="22">
        <f t="shared" si="275"/>
        <v>0</v>
      </c>
      <c r="K123" s="20">
        <f t="shared" si="276"/>
        <v>0</v>
      </c>
      <c r="L123" s="21">
        <f t="shared" si="277"/>
        <v>0</v>
      </c>
      <c r="M123" s="21">
        <f t="shared" si="278"/>
        <v>0</v>
      </c>
      <c r="N123" s="21">
        <f t="shared" si="279"/>
        <v>0</v>
      </c>
      <c r="O123" s="22">
        <f t="shared" si="280"/>
        <v>0</v>
      </c>
    </row>
    <row r="124" spans="1:15" ht="24" x14ac:dyDescent="0.2">
      <c r="A124" s="2">
        <f t="shared" si="187"/>
        <v>91</v>
      </c>
      <c r="B124" s="8" t="s">
        <v>41</v>
      </c>
      <c r="C124" s="2" t="s">
        <v>0</v>
      </c>
      <c r="D124" s="2">
        <v>6</v>
      </c>
      <c r="E124" s="21"/>
      <c r="F124" s="21"/>
      <c r="G124" s="21">
        <f t="shared" ref="G124:G127" si="281">ROUND(F124*E124,2)</f>
        <v>0</v>
      </c>
      <c r="H124" s="21"/>
      <c r="I124" s="21"/>
      <c r="J124" s="22">
        <f t="shared" ref="J124:J127" si="282">SUM(G124:I124)</f>
        <v>0</v>
      </c>
      <c r="K124" s="20">
        <f t="shared" ref="K124:K127" si="283">ROUND(E124*D124,2)</f>
        <v>0</v>
      </c>
      <c r="L124" s="21">
        <f t="shared" ref="L124:L127" si="284">ROUND(G124*D124,2)</f>
        <v>0</v>
      </c>
      <c r="M124" s="21">
        <f t="shared" ref="M124:M127" si="285">ROUND(H124*D124,2)</f>
        <v>0</v>
      </c>
      <c r="N124" s="21">
        <f t="shared" ref="N124:N127" si="286">ROUND(I124*D124,2)</f>
        <v>0</v>
      </c>
      <c r="O124" s="22">
        <f t="shared" ref="O124:O127" si="287">SUM(L124:N124)</f>
        <v>0</v>
      </c>
    </row>
    <row r="125" spans="1:15" ht="36" x14ac:dyDescent="0.2">
      <c r="A125" s="2">
        <f t="shared" si="187"/>
        <v>92</v>
      </c>
      <c r="B125" s="3" t="s">
        <v>42</v>
      </c>
      <c r="C125" s="2" t="s">
        <v>0</v>
      </c>
      <c r="D125" s="2">
        <v>5</v>
      </c>
      <c r="E125" s="21"/>
      <c r="F125" s="21"/>
      <c r="G125" s="21">
        <f t="shared" si="281"/>
        <v>0</v>
      </c>
      <c r="H125" s="21"/>
      <c r="I125" s="21"/>
      <c r="J125" s="22">
        <f t="shared" si="282"/>
        <v>0</v>
      </c>
      <c r="K125" s="20">
        <f t="shared" si="283"/>
        <v>0</v>
      </c>
      <c r="L125" s="21">
        <f t="shared" si="284"/>
        <v>0</v>
      </c>
      <c r="M125" s="21">
        <f t="shared" si="285"/>
        <v>0</v>
      </c>
      <c r="N125" s="21">
        <f t="shared" si="286"/>
        <v>0</v>
      </c>
      <c r="O125" s="22">
        <f t="shared" si="287"/>
        <v>0</v>
      </c>
    </row>
    <row r="126" spans="1:15" ht="24" x14ac:dyDescent="0.2">
      <c r="A126" s="2">
        <f t="shared" si="187"/>
        <v>93</v>
      </c>
      <c r="B126" s="3" t="s">
        <v>43</v>
      </c>
      <c r="C126" s="2" t="s">
        <v>0</v>
      </c>
      <c r="D126" s="2">
        <v>6</v>
      </c>
      <c r="E126" s="21"/>
      <c r="F126" s="21"/>
      <c r="G126" s="21">
        <f t="shared" si="281"/>
        <v>0</v>
      </c>
      <c r="H126" s="21"/>
      <c r="I126" s="21"/>
      <c r="J126" s="22">
        <f t="shared" si="282"/>
        <v>0</v>
      </c>
      <c r="K126" s="20">
        <f t="shared" si="283"/>
        <v>0</v>
      </c>
      <c r="L126" s="21">
        <f t="shared" si="284"/>
        <v>0</v>
      </c>
      <c r="M126" s="21">
        <f t="shared" si="285"/>
        <v>0</v>
      </c>
      <c r="N126" s="21">
        <f t="shared" si="286"/>
        <v>0</v>
      </c>
      <c r="O126" s="22">
        <f t="shared" si="287"/>
        <v>0</v>
      </c>
    </row>
    <row r="127" spans="1:15" ht="24" x14ac:dyDescent="0.2">
      <c r="A127" s="2">
        <f t="shared" si="187"/>
        <v>94</v>
      </c>
      <c r="B127" s="3" t="s">
        <v>44</v>
      </c>
      <c r="C127" s="2" t="s">
        <v>0</v>
      </c>
      <c r="D127" s="2">
        <v>3</v>
      </c>
      <c r="E127" s="21"/>
      <c r="F127" s="21"/>
      <c r="G127" s="21">
        <f t="shared" si="281"/>
        <v>0</v>
      </c>
      <c r="H127" s="21"/>
      <c r="I127" s="21"/>
      <c r="J127" s="22">
        <f t="shared" si="282"/>
        <v>0</v>
      </c>
      <c r="K127" s="20">
        <f t="shared" si="283"/>
        <v>0</v>
      </c>
      <c r="L127" s="21">
        <f t="shared" si="284"/>
        <v>0</v>
      </c>
      <c r="M127" s="21">
        <f t="shared" si="285"/>
        <v>0</v>
      </c>
      <c r="N127" s="21">
        <f t="shared" si="286"/>
        <v>0</v>
      </c>
      <c r="O127" s="22">
        <f t="shared" si="287"/>
        <v>0</v>
      </c>
    </row>
    <row r="128" spans="1:15" ht="36" x14ac:dyDescent="0.2">
      <c r="A128" s="2">
        <f t="shared" si="187"/>
        <v>95</v>
      </c>
      <c r="B128" s="3" t="s">
        <v>45</v>
      </c>
      <c r="C128" s="2" t="s">
        <v>0</v>
      </c>
      <c r="D128" s="2">
        <v>5</v>
      </c>
      <c r="E128" s="21"/>
      <c r="F128" s="21"/>
      <c r="G128" s="21">
        <f t="shared" ref="G128:G129" si="288">ROUND(F128*E128,2)</f>
        <v>0</v>
      </c>
      <c r="H128" s="21"/>
      <c r="I128" s="21"/>
      <c r="J128" s="22">
        <f t="shared" ref="J128:J129" si="289">SUM(G128:I128)</f>
        <v>0</v>
      </c>
      <c r="K128" s="20">
        <f t="shared" ref="K128:K129" si="290">ROUND(E128*D128,2)</f>
        <v>0</v>
      </c>
      <c r="L128" s="21">
        <f t="shared" ref="L128:L129" si="291">ROUND(G128*D128,2)</f>
        <v>0</v>
      </c>
      <c r="M128" s="21">
        <f t="shared" ref="M128:M129" si="292">ROUND(H128*D128,2)</f>
        <v>0</v>
      </c>
      <c r="N128" s="21">
        <f t="shared" ref="N128:N129" si="293">ROUND(I128*D128,2)</f>
        <v>0</v>
      </c>
      <c r="O128" s="22">
        <f t="shared" ref="O128:O129" si="294">SUM(L128:N128)</f>
        <v>0</v>
      </c>
    </row>
    <row r="129" spans="1:15" ht="36" x14ac:dyDescent="0.2">
      <c r="A129" s="2">
        <f t="shared" si="187"/>
        <v>96</v>
      </c>
      <c r="B129" s="3" t="s">
        <v>46</v>
      </c>
      <c r="C129" s="2" t="s">
        <v>0</v>
      </c>
      <c r="D129" s="2">
        <v>2</v>
      </c>
      <c r="E129" s="21"/>
      <c r="F129" s="21"/>
      <c r="G129" s="21">
        <f t="shared" si="288"/>
        <v>0</v>
      </c>
      <c r="H129" s="21"/>
      <c r="I129" s="21"/>
      <c r="J129" s="22">
        <f t="shared" si="289"/>
        <v>0</v>
      </c>
      <c r="K129" s="20">
        <f t="shared" si="290"/>
        <v>0</v>
      </c>
      <c r="L129" s="21">
        <f t="shared" si="291"/>
        <v>0</v>
      </c>
      <c r="M129" s="21">
        <f t="shared" si="292"/>
        <v>0</v>
      </c>
      <c r="N129" s="21">
        <f t="shared" si="293"/>
        <v>0</v>
      </c>
      <c r="O129" s="22">
        <f t="shared" si="294"/>
        <v>0</v>
      </c>
    </row>
    <row r="130" spans="1:15" x14ac:dyDescent="0.2">
      <c r="A130" s="2"/>
      <c r="B130" s="7" t="s">
        <v>164</v>
      </c>
      <c r="C130" s="2"/>
      <c r="D130" s="2"/>
      <c r="E130" s="21"/>
      <c r="F130" s="21"/>
      <c r="G130" s="21"/>
      <c r="H130" s="21"/>
      <c r="I130" s="21"/>
      <c r="J130" s="22"/>
      <c r="K130" s="20"/>
      <c r="L130" s="21"/>
      <c r="M130" s="21"/>
      <c r="N130" s="21"/>
      <c r="O130" s="22"/>
    </row>
    <row r="131" spans="1:15" ht="60" x14ac:dyDescent="0.2">
      <c r="A131" s="2">
        <v>98</v>
      </c>
      <c r="B131" s="5" t="s">
        <v>76</v>
      </c>
      <c r="C131" s="4" t="s">
        <v>2</v>
      </c>
      <c r="D131" s="4">
        <v>4</v>
      </c>
      <c r="E131" s="21"/>
      <c r="F131" s="21"/>
      <c r="G131" s="21">
        <f t="shared" ref="G131" si="295">ROUND(F131*E131,2)</f>
        <v>0</v>
      </c>
      <c r="H131" s="21"/>
      <c r="I131" s="21"/>
      <c r="J131" s="22">
        <f t="shared" ref="J131" si="296">SUM(G131:I131)</f>
        <v>0</v>
      </c>
      <c r="K131" s="20">
        <f t="shared" ref="K131" si="297">ROUND(E131*D131,2)</f>
        <v>0</v>
      </c>
      <c r="L131" s="21">
        <f t="shared" ref="L131" si="298">ROUND(G131*D131,2)</f>
        <v>0</v>
      </c>
      <c r="M131" s="21">
        <f t="shared" ref="M131" si="299">ROUND(H131*D131,2)</f>
        <v>0</v>
      </c>
      <c r="N131" s="21">
        <f t="shared" ref="N131" si="300">ROUND(I131*D131,2)</f>
        <v>0</v>
      </c>
      <c r="O131" s="22">
        <f t="shared" ref="O131" si="301">SUM(L131:N131)</f>
        <v>0</v>
      </c>
    </row>
    <row r="132" spans="1:15" x14ac:dyDescent="0.2">
      <c r="A132" s="2">
        <f t="shared" si="187"/>
        <v>99</v>
      </c>
      <c r="B132" s="5" t="s">
        <v>47</v>
      </c>
      <c r="C132" s="4" t="s">
        <v>2</v>
      </c>
      <c r="D132" s="4">
        <v>4</v>
      </c>
      <c r="E132" s="21"/>
      <c r="F132" s="21"/>
      <c r="G132" s="21">
        <f t="shared" ref="G132" si="302">ROUND(F132*E132,2)</f>
        <v>0</v>
      </c>
      <c r="H132" s="21"/>
      <c r="I132" s="21"/>
      <c r="J132" s="22">
        <f t="shared" ref="J132" si="303">SUM(G132:I132)</f>
        <v>0</v>
      </c>
      <c r="K132" s="20">
        <f>ROUND(E132*D133,2)</f>
        <v>0</v>
      </c>
      <c r="L132" s="21">
        <f>ROUND(G132*D133,2)</f>
        <v>0</v>
      </c>
      <c r="M132" s="21">
        <f>ROUND(H132*D133,2)</f>
        <v>0</v>
      </c>
      <c r="N132" s="21">
        <f>ROUND(I132*D133,2)</f>
        <v>0</v>
      </c>
      <c r="O132" s="22">
        <f t="shared" ref="O132" si="304">SUM(L132:N132)</f>
        <v>0</v>
      </c>
    </row>
    <row r="133" spans="1:15" ht="96" x14ac:dyDescent="0.2">
      <c r="A133" s="2">
        <f t="shared" si="187"/>
        <v>100</v>
      </c>
      <c r="B133" s="3" t="s">
        <v>78</v>
      </c>
      <c r="C133" s="2" t="s">
        <v>0</v>
      </c>
      <c r="D133" s="2">
        <v>1</v>
      </c>
      <c r="E133" s="21"/>
      <c r="F133" s="21"/>
      <c r="G133" s="21"/>
      <c r="H133" s="21"/>
      <c r="I133" s="21"/>
      <c r="J133" s="22"/>
      <c r="K133" s="20"/>
      <c r="L133" s="21"/>
      <c r="M133" s="21"/>
      <c r="N133" s="21"/>
      <c r="O133" s="22"/>
    </row>
    <row r="134" spans="1:15" ht="24" x14ac:dyDescent="0.2">
      <c r="A134" s="2">
        <f t="shared" si="187"/>
        <v>101</v>
      </c>
      <c r="B134" s="25" t="s">
        <v>163</v>
      </c>
      <c r="C134" s="2" t="s">
        <v>0</v>
      </c>
      <c r="D134" s="4">
        <v>5</v>
      </c>
      <c r="E134" s="21"/>
      <c r="F134" s="21"/>
      <c r="G134" s="89">
        <f>ROUND(F134*E134,2)</f>
        <v>0</v>
      </c>
      <c r="H134" s="89"/>
      <c r="I134" s="21"/>
      <c r="J134" s="90">
        <f>SUM(G134:I134)</f>
        <v>0</v>
      </c>
      <c r="K134" s="91">
        <f>ROUND(E134*D134,2)</f>
        <v>0</v>
      </c>
      <c r="L134" s="89">
        <f>ROUND(G134*D134,2)</f>
        <v>0</v>
      </c>
      <c r="M134" s="89">
        <f>ROUND(H134*D134,2)</f>
        <v>0</v>
      </c>
      <c r="N134" s="21">
        <f t="shared" ref="N134" si="305">ROUND(I134*D134,2)</f>
        <v>0</v>
      </c>
      <c r="O134" s="90">
        <f>SUM(L134:N134)</f>
        <v>0</v>
      </c>
    </row>
    <row r="135" spans="1:15" x14ac:dyDescent="0.2">
      <c r="A135" s="2">
        <f t="shared" si="187"/>
        <v>102</v>
      </c>
      <c r="B135" s="25" t="s">
        <v>110</v>
      </c>
      <c r="C135" s="24" t="s">
        <v>0</v>
      </c>
      <c r="D135" s="2">
        <v>1</v>
      </c>
      <c r="E135" s="27"/>
      <c r="F135" s="27"/>
      <c r="G135" s="28">
        <f t="shared" ref="G135:G136" si="306">ROUND(F135*E135,2)</f>
        <v>0</v>
      </c>
      <c r="H135" s="27"/>
      <c r="I135" s="27"/>
      <c r="J135" s="29">
        <f t="shared" ref="J135:J136" si="307">SUM(G135:I135)</f>
        <v>0</v>
      </c>
      <c r="K135" s="30">
        <f t="shared" ref="K135:K136" si="308">ROUND(E135*D135,2)</f>
        <v>0</v>
      </c>
      <c r="L135" s="27">
        <f t="shared" ref="L135:L136" si="309">ROUND(G135*D135,2)</f>
        <v>0</v>
      </c>
      <c r="M135" s="27">
        <f t="shared" ref="M135:M136" si="310">ROUND(H135*D135,2)</f>
        <v>0</v>
      </c>
      <c r="N135" s="27">
        <f t="shared" ref="N135:N136" si="311">ROUND(I135*D135,2)</f>
        <v>0</v>
      </c>
      <c r="O135" s="31">
        <f t="shared" ref="O135:O136" si="312">SUM(L135:N135)</f>
        <v>0</v>
      </c>
    </row>
    <row r="136" spans="1:15" ht="24" x14ac:dyDescent="0.2">
      <c r="A136" s="2">
        <f t="shared" si="187"/>
        <v>103</v>
      </c>
      <c r="B136" s="25" t="s">
        <v>173</v>
      </c>
      <c r="C136" s="24" t="s">
        <v>0</v>
      </c>
      <c r="D136" s="2">
        <v>1</v>
      </c>
      <c r="E136" s="27"/>
      <c r="F136" s="27"/>
      <c r="G136" s="28">
        <f t="shared" si="306"/>
        <v>0</v>
      </c>
      <c r="H136" s="27"/>
      <c r="I136" s="27"/>
      <c r="J136" s="29">
        <f t="shared" si="307"/>
        <v>0</v>
      </c>
      <c r="K136" s="30">
        <f t="shared" si="308"/>
        <v>0</v>
      </c>
      <c r="L136" s="27">
        <f t="shared" si="309"/>
        <v>0</v>
      </c>
      <c r="M136" s="27">
        <f t="shared" si="310"/>
        <v>0</v>
      </c>
      <c r="N136" s="27">
        <f t="shared" si="311"/>
        <v>0</v>
      </c>
      <c r="O136" s="31">
        <f t="shared" si="312"/>
        <v>0</v>
      </c>
    </row>
    <row r="137" spans="1:15" x14ac:dyDescent="0.2">
      <c r="A137" s="2"/>
      <c r="B137" s="26" t="s">
        <v>111</v>
      </c>
      <c r="C137" s="24"/>
      <c r="D137" s="2"/>
      <c r="E137" s="32"/>
      <c r="F137" s="32"/>
      <c r="G137" s="32"/>
      <c r="H137" s="32"/>
      <c r="I137" s="32"/>
      <c r="J137" s="33"/>
      <c r="K137" s="34"/>
      <c r="L137" s="32"/>
      <c r="M137" s="32"/>
      <c r="N137" s="32"/>
      <c r="O137" s="33"/>
    </row>
    <row r="138" spans="1:15" ht="36" x14ac:dyDescent="0.2">
      <c r="A138" s="2">
        <v>104</v>
      </c>
      <c r="B138" s="25" t="s">
        <v>172</v>
      </c>
      <c r="C138" s="24" t="s">
        <v>0</v>
      </c>
      <c r="D138" s="2">
        <v>1</v>
      </c>
      <c r="E138" s="27"/>
      <c r="F138" s="27"/>
      <c r="G138" s="95"/>
      <c r="H138" s="27"/>
      <c r="I138" s="27"/>
      <c r="J138" s="29">
        <f t="shared" ref="J138" si="313">SUM(G138:I138)</f>
        <v>0</v>
      </c>
      <c r="K138" s="30">
        <f t="shared" ref="K138" si="314">ROUND(E138*D138,2)</f>
        <v>0</v>
      </c>
      <c r="L138" s="27">
        <f t="shared" ref="L138" si="315">ROUND(G138*D138,2)</f>
        <v>0</v>
      </c>
      <c r="M138" s="27">
        <f t="shared" ref="M138" si="316">ROUND(H138*D138,2)</f>
        <v>0</v>
      </c>
      <c r="N138" s="27">
        <f t="shared" ref="N138" si="317">ROUND(I138*D138,2)</f>
        <v>0</v>
      </c>
      <c r="O138" s="31">
        <f t="shared" ref="O138" si="318">SUM(L138:N138)</f>
        <v>0</v>
      </c>
    </row>
    <row r="139" spans="1:15" x14ac:dyDescent="0.2">
      <c r="A139" s="2"/>
      <c r="B139" s="26" t="s">
        <v>174</v>
      </c>
      <c r="C139" s="24"/>
      <c r="D139" s="2"/>
      <c r="E139" s="27"/>
      <c r="F139" s="27"/>
      <c r="G139" s="95"/>
      <c r="H139" s="27"/>
      <c r="I139" s="27"/>
      <c r="J139" s="29"/>
      <c r="K139" s="30"/>
      <c r="L139" s="27"/>
      <c r="M139" s="27"/>
      <c r="N139" s="27"/>
      <c r="O139" s="31"/>
    </row>
    <row r="140" spans="1:15" ht="24" x14ac:dyDescent="0.2">
      <c r="A140" s="2">
        <v>105</v>
      </c>
      <c r="B140" s="25" t="s">
        <v>112</v>
      </c>
      <c r="C140" s="24" t="s">
        <v>0</v>
      </c>
      <c r="D140" s="2">
        <v>1</v>
      </c>
      <c r="E140" s="21"/>
      <c r="F140" s="21"/>
      <c r="G140" s="21"/>
      <c r="H140" s="21"/>
      <c r="I140" s="21"/>
      <c r="J140" s="29">
        <f t="shared" ref="J140:J142" si="319">SUM(G140:I140)</f>
        <v>0</v>
      </c>
      <c r="K140" s="30">
        <f t="shared" ref="K140:K142" si="320">ROUND(E140*D140,2)</f>
        <v>0</v>
      </c>
      <c r="L140" s="27">
        <f t="shared" ref="L140:L142" si="321">ROUND(G140*D140,2)</f>
        <v>0</v>
      </c>
      <c r="M140" s="27">
        <f t="shared" ref="M140:M142" si="322">ROUND(H140*D140,2)</f>
        <v>0</v>
      </c>
      <c r="N140" s="27">
        <f t="shared" ref="N140:N142" si="323">ROUND(I140*D140,2)</f>
        <v>0</v>
      </c>
      <c r="O140" s="31">
        <f t="shared" ref="O140:O142" si="324">SUM(L140:N140)</f>
        <v>0</v>
      </c>
    </row>
    <row r="141" spans="1:15" ht="36" x14ac:dyDescent="0.2">
      <c r="A141" s="2">
        <f t="shared" si="187"/>
        <v>106</v>
      </c>
      <c r="B141" s="25" t="s">
        <v>113</v>
      </c>
      <c r="C141" s="24" t="s">
        <v>0</v>
      </c>
      <c r="D141" s="2">
        <v>1</v>
      </c>
      <c r="E141" s="21"/>
      <c r="F141" s="21"/>
      <c r="G141" s="21"/>
      <c r="H141" s="21"/>
      <c r="I141" s="21"/>
      <c r="J141" s="29">
        <f t="shared" si="319"/>
        <v>0</v>
      </c>
      <c r="K141" s="30">
        <f t="shared" si="320"/>
        <v>0</v>
      </c>
      <c r="L141" s="27">
        <f t="shared" si="321"/>
        <v>0</v>
      </c>
      <c r="M141" s="27">
        <f t="shared" si="322"/>
        <v>0</v>
      </c>
      <c r="N141" s="27">
        <f t="shared" si="323"/>
        <v>0</v>
      </c>
      <c r="O141" s="31">
        <f t="shared" si="324"/>
        <v>0</v>
      </c>
    </row>
    <row r="142" spans="1:15" x14ac:dyDescent="0.2">
      <c r="A142" s="2">
        <f t="shared" si="187"/>
        <v>107</v>
      </c>
      <c r="B142" s="25" t="s">
        <v>114</v>
      </c>
      <c r="C142" s="24" t="s">
        <v>0</v>
      </c>
      <c r="D142" s="2">
        <v>1</v>
      </c>
      <c r="E142" s="21"/>
      <c r="F142" s="21"/>
      <c r="G142" s="21"/>
      <c r="H142" s="21"/>
      <c r="I142" s="21"/>
      <c r="J142" s="29">
        <f t="shared" si="319"/>
        <v>0</v>
      </c>
      <c r="K142" s="30">
        <f t="shared" si="320"/>
        <v>0</v>
      </c>
      <c r="L142" s="27">
        <f t="shared" si="321"/>
        <v>0</v>
      </c>
      <c r="M142" s="27">
        <f t="shared" si="322"/>
        <v>0</v>
      </c>
      <c r="N142" s="27">
        <f t="shared" si="323"/>
        <v>0</v>
      </c>
      <c r="O142" s="31">
        <f t="shared" si="324"/>
        <v>0</v>
      </c>
    </row>
    <row r="143" spans="1:15" ht="12.75" thickBot="1" x14ac:dyDescent="0.25">
      <c r="A143" s="35"/>
      <c r="B143" s="143" t="s">
        <v>128</v>
      </c>
      <c r="C143" s="144"/>
      <c r="D143" s="144"/>
      <c r="E143" s="144"/>
      <c r="F143" s="144"/>
      <c r="G143" s="144"/>
      <c r="H143" s="144"/>
      <c r="I143" s="144"/>
      <c r="J143" s="145"/>
      <c r="K143" s="36">
        <f>SUM(K12:K142)</f>
        <v>0</v>
      </c>
      <c r="L143" s="37">
        <f>SUM(L12:L142)</f>
        <v>0</v>
      </c>
      <c r="M143" s="37">
        <f>SUM(M12:M142)</f>
        <v>0</v>
      </c>
      <c r="N143" s="37">
        <f>SUM(N12:N142)</f>
        <v>0</v>
      </c>
      <c r="O143" s="38">
        <f>SUM(L143:N143)</f>
        <v>0</v>
      </c>
    </row>
    <row r="146" spans="1:3" s="14" customFormat="1" x14ac:dyDescent="0.2">
      <c r="A146" s="83" t="s">
        <v>161</v>
      </c>
      <c r="B146" s="84"/>
      <c r="C146" s="85"/>
    </row>
  </sheetData>
  <mergeCells count="19">
    <mergeCell ref="B143:J143"/>
    <mergeCell ref="L7:M7"/>
    <mergeCell ref="A8:A9"/>
    <mergeCell ref="B8:B9"/>
    <mergeCell ref="C8:C9"/>
    <mergeCell ref="D8:D9"/>
    <mergeCell ref="E8:J8"/>
    <mergeCell ref="K8:O8"/>
    <mergeCell ref="A46:A48"/>
    <mergeCell ref="A51:A52"/>
    <mergeCell ref="A54:A55"/>
    <mergeCell ref="A57:A59"/>
    <mergeCell ref="A60:A61"/>
    <mergeCell ref="A62:A63"/>
    <mergeCell ref="A64:A65"/>
    <mergeCell ref="A1:O1"/>
    <mergeCell ref="A2:O2"/>
    <mergeCell ref="A3:O3"/>
    <mergeCell ref="A4:O4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Būvniecības koptāme</vt:lpstr>
      <vt:lpstr>KA</vt:lpstr>
      <vt:lpstr>ESS-VAS</vt:lpstr>
    </vt:vector>
  </TitlesOfParts>
  <Company>AS Conexus Baltic 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Egons Rozenfelds</dc:creator>
  <cp:lastModifiedBy>Imants Vulāns</cp:lastModifiedBy>
  <cp:lastPrinted>2021-11-25T11:38:38Z</cp:lastPrinted>
  <dcterms:created xsi:type="dcterms:W3CDTF">2021-11-03T10:14:45Z</dcterms:created>
  <dcterms:modified xsi:type="dcterms:W3CDTF">2021-12-17T12:51:06Z</dcterms:modified>
</cp:coreProperties>
</file>